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4-25\302060\"/>
    </mc:Choice>
  </mc:AlternateContent>
  <xr:revisionPtr revIDLastSave="0" documentId="8_{E9863950-D7BB-4B39-9A2C-9CF6F3C4A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<sst xmlns="http://schemas.openxmlformats.org/spreadsheetml/2006/main" count="1193" uniqueCount="1136">
  <si>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</si>
  <si>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</si>
  <si>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</si>
  <si>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</si>
  <si>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</si>
  <si>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</si>
  <si>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</si>
  <si>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</si>
  <si>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</si>
  <si>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</si>
  <si>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</si>
  <si>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</si>
  <si>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</si>
  <si>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</si>
  <si>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</si>
  <si>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</si>
  <si>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</si>
  <si>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</si>
  <si>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</si>
  <si>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</si>
  <si>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</si>
  <si>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</si>
  <si>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</si>
  <si>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</si>
  <si>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</si>
  <si>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</si>
  <si>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</si>
  <si>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</si>
  <si>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</si>
  <si>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</si>
  <si>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</si>
  <si>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</si>
  <si>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</si>
  <si>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</si>
  <si>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</si>
  <si>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</si>
  <si>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</si>
  <si>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</si>
  <si>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</si>
  <si>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</si>
  <si>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</si>
  <si>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</si>
  <si>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</si>
  <si>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</si>
  <si>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</si>
  <si>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</si>
  <si>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</si>
  <si>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</si>
  <si>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</si>
  <si>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</si>
  <si>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</si>
  <si>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</si>
  <si>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</si>
  <si>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</si>
  <si>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</si>
  <si>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</si>
  <si>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</si>
  <si>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</si>
  <si>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</si>
  <si>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</si>
  <si>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</si>
  <si>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</si>
  <si>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</si>
  <si>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</si>
  <si>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</si>
  <si>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</si>
  <si>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</si>
  <si>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</si>
  <si>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</si>
  <si>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</si>
  <si>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</si>
  <si>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</si>
  <si>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</si>
  <si>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</si>
  <si>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</si>
  <si>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</si>
  <si>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</si>
  <si>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</si>
  <si>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</si>
  <si>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</si>
  <si>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</si>
  <si>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</si>
  <si>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</si>
  <si>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</si>
  <si>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</si>
  <si>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</si>
  <si>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</si>
  <si>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</si>
  <si>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</si>
  <si>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</si>
  <si>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</si>
  <si>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</si>
  <si>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</si>
  <si>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</si>
  <si>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</si>
  <si>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</si>
  <si>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</si>
  <si>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</si>
  <si>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</si>
  <si>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</si>
  <si>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</si>
  <si>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</si>
  <si>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</si>
  <si>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</si>
  <si>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</si>
  <si>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</si>
  <si>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</si>
  <si>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</si>
  <si>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</si>
  <si>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</si>
  <si>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</si>
  <si>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</si>
  <si>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</si>
  <si>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</si>
  <si>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</si>
  <si>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</si>
  <si>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</si>
  <si>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</si>
  <si>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</si>
  <si>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</si>
  <si>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</si>
  <si>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</si>
  <si>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</si>
  <si>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</si>
  <si>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</si>
  <si>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</si>
  <si>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</si>
  <si>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</si>
  <si>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</si>
  <si>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</si>
  <si>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</si>
  <si>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</si>
  <si>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</si>
  <si>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</si>
  <si>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</si>
  <si>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</si>
  <si>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</si>
  <si>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</si>
  <si>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</si>
  <si>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</si>
  <si>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</si>
  <si>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</si>
  <si>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</si>
  <si>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</si>
  <si>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</si>
  <si>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</si>
  <si>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</si>
  <si>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</si>
  <si>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</si>
  <si>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</si>
  <si>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</si>
  <si>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</si>
  <si>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</si>
  <si>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</si>
  <si>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</si>
  <si>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</si>
  <si>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</si>
  <si>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</si>
  <si>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</si>
  <si>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</si>
  <si>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</si>
  <si>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</si>
  <si>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</si>
  <si>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</si>
  <si>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</si>
  <si>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</si>
  <si>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</si>
  <si>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</si>
  <si>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</si>
  <si>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</si>
  <si>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</si>
  <si>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</si>
  <si>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</si>
  <si>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</si>
  <si>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</si>
  <si>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</si>
  <si>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</si>
  <si>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</si>
  <si>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</si>
  <si>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</si>
  <si>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</si>
  <si>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</si>
  <si>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</si>
  <si>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</si>
  <si>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</si>
  <si>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</si>
  <si>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</si>
  <si>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</si>
  <si>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</si>
  <si>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</si>
  <si>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</si>
  <si>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</si>
  <si>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</si>
  <si>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</si>
  <si>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</si>
  <si>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</si>
  <si>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</si>
  <si>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</si>
  <si>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</si>
  <si>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</si>
  <si>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</si>
  <si>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</si>
  <si>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</si>
  <si>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</si>
  <si>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</si>
  <si>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</si>
  <si>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</si>
  <si>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</si>
  <si>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</si>
  <si>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</si>
  <si>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</si>
  <si>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</si>
  <si>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</si>
  <si>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</si>
  <si>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</si>
  <si>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</si>
  <si>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</si>
  <si>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</si>
  <si>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</si>
  <si>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</si>
  <si>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</si>
  <si>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</si>
  <si>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</si>
  <si>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</si>
  <si>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</si>
  <si>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</si>
  <si>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</si>
  <si>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</si>
  <si>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</si>
  <si>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</si>
  <si>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</si>
  <si>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</si>
  <si>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</si>
  <si>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</si>
  <si>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</si>
  <si>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</si>
  <si>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</si>
  <si>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</si>
  <si>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</si>
  <si>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</si>
  <si>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</si>
  <si>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</si>
  <si>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</si>
  <si>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</si>
  <si>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</si>
  <si>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</si>
  <si>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</si>
  <si>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</si>
  <si>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</si>
  <si>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</si>
  <si>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</si>
  <si>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</si>
  <si>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</si>
  <si>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</si>
  <si>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</si>
  <si>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</si>
  <si>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</si>
  <si>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</si>
  <si>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</si>
  <si>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</si>
  <si>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</si>
  <si>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</si>
  <si>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</si>
  <si>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</si>
  <si>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</si>
  <si>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</si>
  <si>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</si>
  <si>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</si>
  <si>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</si>
  <si>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</si>
  <si>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</si>
  <si>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</si>
  <si>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</si>
  <si>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</si>
  <si>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</si>
  <si>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</si>
  <si>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</si>
  <si>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</si>
  <si>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</si>
  <si>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</si>
  <si>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</si>
  <si>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</si>
  <si>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</si>
  <si>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</si>
  <si>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</si>
  <si>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</si>
  <si>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</si>
  <si>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</si>
  <si>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</si>
  <si>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</si>
  <si>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</si>
  <si>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</si>
  <si>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</si>
  <si>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</si>
  <si>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</si>
  <si>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</si>
  <si>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</si>
  <si>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</si>
  <si>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</si>
  <si>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</si>
  <si>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</si>
  <si>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</si>
  <si>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</si>
  <si>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</si>
  <si>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</si>
  <si>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</si>
  <si>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</si>
  <si>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</si>
  <si>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</si>
  <si>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</si>
  <si>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</si>
  <si>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</si>
  <si>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</si>
  <si>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</si>
  <si>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</si>
  <si>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</si>
  <si>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</si>
  <si>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</si>
  <si>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</si>
  <si>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</si>
  <si>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</si>
  <si>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</si>
  <si>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</si>
  <si>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</si>
  <si>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</si>
  <si>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</si>
  <si>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</si>
  <si>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</si>
  <si>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</si>
  <si>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</si>
  <si>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</si>
  <si>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</si>
  <si>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</si>
  <si>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</si>
  <si>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</si>
  <si>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</si>
  <si>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</si>
  <si>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</si>
  <si>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</si>
  <si>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</si>
  <si>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</si>
  <si>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</si>
  <si>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</si>
  <si>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</si>
  <si>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</si>
  <si>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</si>
  <si>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</si>
  <si>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</si>
  <si>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</si>
  <si>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</si>
  <si>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</si>
  <si>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</si>
  <si>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</si>
  <si>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</si>
  <si>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</si>
  <si>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</si>
  <si>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</si>
  <si>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</si>
  <si>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</si>
  <si>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</si>
  <si>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</si>
  <si>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</si>
  <si>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</si>
  <si>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</si>
  <si>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</si>
  <si>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</si>
  <si>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</si>
  <si>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</si>
  <si>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</si>
  <si>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</si>
  <si>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</si>
  <si>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</si>
  <si>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</si>
  <si>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</si>
  <si>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</si>
  <si>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</si>
  <si>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</si>
  <si>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</si>
  <si>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</si>
  <si>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</si>
  <si>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</si>
  <si>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</si>
  <si>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</si>
  <si>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</si>
  <si>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</si>
  <si>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</si>
  <si>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</si>
  <si>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</si>
  <si>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</si>
  <si>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</si>
  <si>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</si>
  <si>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</si>
  <si>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</si>
  <si>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</si>
  <si>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</si>
  <si>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</si>
  <si>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</si>
  <si>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</si>
  <si>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</si>
  <si>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</si>
  <si>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</si>
  <si>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</si>
  <si>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</si>
  <si>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</si>
  <si>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</si>
  <si>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</si>
  <si>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</si>
  <si>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</si>
  <si>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</si>
  <si>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</si>
  <si>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</si>
  <si>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</si>
  <si>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</si>
  <si>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</si>
  <si>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</si>
  <si>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</si>
  <si>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</si>
  <si>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</si>
  <si>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</si>
  <si>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</si>
  <si>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</si>
  <si>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</si>
  <si>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</si>
  <si>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</si>
  <si>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</si>
  <si>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</si>
  <si>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</si>
  <si>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</si>
  <si>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</si>
  <si>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</si>
  <si>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</si>
  <si>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</si>
  <si>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</si>
  <si>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</si>
  <si>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</si>
  <si>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</si>
  <si>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</si>
  <si>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</si>
  <si>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</si>
  <si>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</si>
  <si>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</si>
  <si>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</si>
  <si>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</si>
  <si>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</si>
  <si>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</si>
  <si>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</si>
  <si>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</si>
  <si>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</si>
  <si>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</si>
  <si>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</si>
  <si>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</si>
  <si>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</si>
  <si>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</si>
  <si>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</si>
  <si>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</si>
  <si>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</si>
  <si>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</si>
  <si>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</si>
  <si>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</si>
  <si>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</si>
  <si>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</si>
  <si>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</si>
  <si>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</si>
  <si>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</si>
  <si>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</si>
  <si>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</si>
  <si>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</si>
  <si>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</si>
  <si>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</si>
  <si>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</si>
  <si>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</si>
  <si>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</si>
  <si>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</si>
  <si>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</si>
  <si>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</si>
  <si>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</si>
  <si>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</si>
  <si>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</si>
  <si>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</si>
  <si>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</si>
  <si>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</si>
  <si>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</si>
  <si>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</si>
  <si>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</si>
  <si>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</si>
  <si>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</si>
  <si>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</si>
  <si>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</si>
  <si>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</si>
  <si>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</si>
  <si>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</si>
  <si>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</si>
  <si>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</si>
  <si>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</si>
  <si>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</si>
  <si>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</si>
  <si>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</si>
  <si>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</si>
  <si>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</si>
  <si>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</si>
  <si>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</si>
  <si>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</si>
  <si>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</si>
  <si>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</si>
  <si>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</si>
  <si>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</si>
  <si>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</si>
  <si>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</si>
  <si>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</si>
  <si>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</si>
  <si>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</si>
  <si>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</si>
  <si>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</si>
  <si>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</si>
  <si>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</si>
  <si>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</si>
  <si>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</si>
  <si>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</si>
  <si>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</si>
  <si>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</si>
  <si>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</si>
  <si>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</si>
  <si>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</si>
  <si>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</si>
  <si>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</si>
  <si>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</si>
  <si>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</si>
  <si>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</si>
  <si>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</si>
  <si>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</si>
  <si>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</si>
  <si>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</si>
  <si>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</si>
  <si>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</si>
  <si>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</si>
  <si>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</si>
  <si>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</si>
  <si>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</si>
  <si>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</si>
  <si>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</si>
  <si>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</si>
  <si>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</si>
  <si>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</si>
  <si>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</si>
  <si>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</si>
  <si>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</si>
  <si>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</si>
  <si>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</si>
  <si>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</si>
  <si>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</si>
  <si>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</si>
  <si>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</si>
  <si>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</si>
  <si>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</si>
  <si>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</si>
  <si>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</si>
  <si>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</si>
  <si>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</si>
  <si>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</si>
  <si>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</si>
  <si>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</si>
  <si>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</si>
  <si>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</si>
  <si>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</si>
  <si>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</si>
  <si>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</si>
  <si>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</si>
  <si>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</si>
  <si>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</si>
  <si>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</si>
  <si>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</si>
  <si>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</si>
  <si>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</si>
  <si>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</si>
  <si>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</si>
  <si>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</si>
  <si>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</si>
  <si>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</si>
  <si>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</si>
  <si>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</si>
  <si>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</si>
  <si>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</si>
  <si>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</si>
  <si>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</si>
  <si>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</si>
  <si>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</si>
  <si>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</si>
  <si>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</si>
  <si>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</si>
  <si>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</si>
  <si>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</si>
  <si>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</si>
  <si>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</si>
  <si>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</si>
  <si>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</si>
  <si>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</si>
  <si>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</si>
  <si>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</si>
  <si>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</si>
  <si>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</si>
  <si>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</si>
  <si>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</si>
  <si>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</si>
  <si>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</si>
  <si>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</si>
  <si>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</si>
  <si>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</si>
  <si>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</si>
  <si>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</si>
  <si>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</si>
  <si>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</si>
  <si>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</si>
  <si>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</si>
  <si>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</si>
  <si>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</si>
  <si>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</si>
  <si>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</si>
  <si>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</si>
  <si>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</si>
  <si>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</si>
  <si>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</si>
  <si>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</si>
  <si>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</si>
  <si>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</si>
  <si>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</si>
  <si>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</si>
  <si>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</si>
  <si>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</si>
  <si>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</si>
  <si>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</si>
  <si>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</si>
  <si>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</si>
  <si>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</si>
  <si>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</si>
  <si>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</si>
  <si>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</si>
  <si>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</si>
  <si>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</si>
  <si>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</si>
  <si>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</si>
  <si>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</si>
  <si>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</si>
  <si>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</si>
  <si>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</si>
  <si>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</si>
  <si>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</si>
  <si>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</si>
  <si>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</si>
  <si>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</si>
  <si>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</si>
  <si>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</si>
  <si>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</si>
  <si>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</si>
  <si>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</si>
  <si>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</si>
  <si>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</si>
  <si>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</si>
  <si>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</si>
  <si>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</si>
  <si>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</si>
  <si>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</si>
  <si>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</si>
  <si>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</si>
  <si>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</si>
  <si>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</si>
  <si>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</si>
  <si>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</si>
  <si>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</si>
  <si>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</si>
  <si>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</si>
  <si>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</si>
  <si>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</si>
  <si>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</si>
  <si>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</si>
  <si>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</si>
  <si>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</si>
  <si>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</si>
  <si>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</si>
  <si>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</si>
  <si>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</si>
  <si>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</si>
  <si>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</si>
  <si>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</si>
  <si>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</si>
  <si>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</si>
  <si>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</si>
  <si>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</si>
  <si>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</si>
  <si>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</si>
  <si>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</si>
  <si>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</si>
  <si>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</si>
  <si>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</si>
  <si>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</si>
  <si>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</si>
  <si>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</si>
  <si>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</si>
  <si>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</si>
  <si>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</si>
  <si>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</si>
  <si>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</si>
  <si>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</si>
  <si>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</si>
  <si>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</si>
  <si>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</si>
  <si>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</si>
  <si>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</si>
  <si>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</si>
  <si>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</si>
  <si>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</si>
  <si>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</si>
  <si>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</si>
  <si>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</si>
  <si>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</si>
  <si>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</si>
  <si>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</si>
  <si>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</si>
  <si>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</si>
  <si>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</si>
  <si>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</si>
  <si>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</si>
  <si>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</si>
  <si>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</si>
  <si>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</si>
  <si>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</si>
  <si>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</si>
  <si>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</si>
  <si>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</si>
  <si>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</si>
  <si>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</si>
  <si>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</si>
  <si>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</si>
  <si>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</si>
  <si>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</si>
  <si>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</si>
  <si>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</si>
  <si>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</si>
  <si>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</si>
  <si>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</si>
  <si>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</si>
  <si>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</si>
  <si>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</si>
  <si>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</si>
  <si>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</si>
  <si>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</si>
  <si>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</si>
  <si>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</si>
  <si>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</si>
  <si>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</si>
  <si>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</si>
  <si>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</si>
  <si>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</si>
  <si>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</si>
  <si>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</si>
  <si>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</si>
  <si>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</si>
  <si>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</si>
  <si>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</si>
  <si>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</si>
  <si>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</si>
  <si>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</si>
  <si>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</si>
  <si>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</si>
  <si>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</si>
  <si>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</si>
  <si>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</si>
  <si>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</si>
  <si>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</si>
  <si>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</si>
  <si>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</si>
  <si>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</si>
  <si>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</si>
  <si>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</si>
  <si>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</si>
  <si>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</si>
  <si>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</si>
  <si>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</si>
  <si>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</si>
  <si>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</si>
  <si>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</si>
  <si>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</si>
  <si>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</si>
  <si>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</si>
  <si>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</si>
  <si>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</si>
  <si>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</si>
  <si>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</si>
  <si>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</si>
  <si>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</si>
  <si>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</si>
  <si>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</si>
  <si>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</si>
  <si>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</si>
  <si>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</si>
  <si>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</si>
  <si>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</si>
  <si>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</si>
  <si>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</si>
  <si>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</si>
  <si>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</si>
  <si>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</si>
  <si>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</si>
  <si>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</si>
  <si>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</si>
  <si>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</si>
  <si>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</si>
  <si>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</si>
  <si>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</si>
  <si>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</si>
  <si>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</si>
  <si>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</si>
  <si>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</si>
  <si>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</si>
  <si>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</si>
  <si>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</si>
  <si>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</si>
  <si>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</si>
  <si>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</si>
  <si>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</si>
  <si>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</si>
  <si>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</si>
  <si>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</si>
  <si>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</si>
  <si>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</si>
  <si>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</si>
  <si>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</si>
  <si>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</si>
  <si>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</si>
  <si>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</si>
  <si>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</si>
  <si>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</si>
  <si>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</si>
  <si>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</si>
  <si>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</si>
  <si>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</si>
  <si>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</si>
  <si>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</si>
  <si>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</si>
  <si>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</si>
  <si>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</si>
  <si>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</si>
  <si>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</si>
  <si>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</si>
  <si>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</si>
  <si>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</si>
  <si>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</si>
  <si>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</si>
  <si>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</si>
  <si>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</si>
  <si>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</si>
  <si>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</si>
  <si>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</si>
  <si>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</si>
  <si>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</si>
  <si>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</si>
  <si>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</si>
  <si>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</si>
  <si>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</si>
  <si>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</si>
  <si>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</si>
  <si>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</si>
  <si>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</si>
  <si>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</si>
  <si>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</si>
  <si>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</si>
  <si>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</si>
  <si>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</si>
  <si>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</si>
  <si>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</si>
  <si>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</si>
  <si>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</si>
  <si>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</si>
  <si>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</si>
  <si>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</si>
  <si>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</si>
  <si>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</si>
  <si>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</si>
  <si>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</si>
  <si>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</si>
  <si>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</si>
  <si>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</si>
  <si>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</si>
  <si>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</si>
  <si>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</si>
  <si>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</si>
  <si>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</si>
  <si>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</si>
  <si>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</si>
  <si>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</si>
  <si>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</si>
  <si>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</si>
  <si>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</si>
  <si>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</si>
  <si>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</si>
  <si>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</si>
  <si>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</si>
  <si>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</si>
  <si>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</si>
  <si>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</si>
  <si>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</si>
  <si>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</si>
  <si>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</si>
  <si>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</si>
  <si>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</si>
  <si>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</si>
  <si>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</si>
  <si>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</si>
  <si>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</si>
  <si>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</si>
  <si>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</si>
  <si>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</si>
  <si>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</si>
  <si>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</si>
  <si>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</si>
  <si>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</si>
  <si>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</si>
  <si>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</si>
  <si>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</si>
  <si>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</si>
  <si>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</si>
  <si>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</si>
  <si>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</si>
  <si>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</si>
  <si>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</si>
  <si>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</si>
  <si>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</si>
  <si>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</si>
  <si>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</si>
  <si>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</si>
  <si>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</si>
  <si>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</si>
  <si>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</si>
  <si>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</si>
  <si>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</si>
  <si>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</si>
  <si>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</si>
  <si>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</si>
  <si>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</si>
  <si>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</si>
  <si>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</si>
  <si>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</si>
  <si>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</si>
  <si>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</si>
  <si>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</si>
  <si>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</si>
  <si>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</si>
  <si>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</si>
  <si>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</si>
  <si>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</si>
  <si>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</si>
  <si>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</si>
  <si>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</si>
  <si>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</si>
  <si>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</si>
  <si>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</si>
  <si>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</si>
  <si>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</si>
  <si>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</si>
  <si>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</si>
  <si>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</si>
  <si>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</si>
  <si>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</si>
  <si>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</si>
  <si>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</si>
  <si>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</si>
  <si>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</si>
  <si>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</si>
  <si>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</si>
  <si>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</si>
  <si>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</si>
  <si>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</si>
  <si>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</si>
  <si>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</si>
  <si>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</si>
  <si>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</si>
  <si>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</si>
  <si>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</si>
  <si>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</si>
  <si>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</si>
  <si>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</si>
  <si>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</si>
  <si>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</si>
  <si>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</si>
  <si>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</si>
  <si>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</si>
  <si>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</si>
  <si>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</si>
  <si>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</si>
  <si>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</si>
  <si>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</si>
  <si>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</si>
  <si>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</si>
  <si>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</si>
  <si>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</si>
  <si>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</si>
  <si>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</si>
  <si>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</si>
  <si>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</si>
  <si>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</si>
  <si>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</si>
  <si>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</si>
  <si>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</si>
  <si>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</si>
  <si>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</si>
  <si>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</si>
  <si>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</si>
  <si>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</si>
  <si>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</si>
  <si>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</si>
  <si>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</si>
  <si>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</si>
  <si>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</si>
  <si>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</si>
  <si>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</si>
  <si>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</si>
  <si>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</si>
  <si>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</si>
  <si>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</si>
  <si>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</si>
  <si>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</si>
  <si>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</si>
  <si>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</si>
  <si>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</si>
  <si>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</si>
  <si>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</si>
  <si>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</si>
  <si>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</si>
  <si>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</si>
  <si>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</si>
  <si>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</si>
  <si>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</si>
  <si>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</si>
  <si>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</si>
  <si>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</si>
  <si>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</si>
  <si>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</si>
  <si>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</si>
  <si>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</si>
  <si>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</si>
  <si>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</si>
  <si>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</si>
  <si>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</si>
  <si>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</si>
  <si>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</si>
  <si>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</si>
  <si>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</si>
  <si>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</si>
  <si>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</si>
  <si>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</si>
  <si>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</si>
  <si>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</si>
  <si>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</si>
  <si>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</si>
  <si>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</si>
  <si>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</si>
  <si>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</si>
  <si>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</si>
  <si>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</si>
  <si>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</si>
  <si>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</si>
  <si>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</si>
  <si>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</si>
  <si>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</si>
  <si>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</si>
  <si>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</si>
  <si>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</si>
  <si>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</si>
  <si>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</si>
  <si>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</si>
  <si>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</si>
  <si>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</si>
  <si>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</si>
  <si>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</si>
  <si>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</si>
  <si>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</si>
  <si>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</si>
  <si>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</si>
  <si>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</si>
  <si>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</si>
  <si>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</si>
  <si>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</si>
  <si>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</si>
  <si>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</si>
  <si>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</si>
  <si>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</si>
  <si>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</si>
  <si>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</si>
  <si>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</si>
  <si>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</si>
  <si>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</si>
  <si>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</si>
  <si>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</si>
  <si>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</si>
  <si>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</si>
  <si>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</si>
  <si>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</si>
  <si>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</si>
  <si>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</si>
  <si>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</si>
  <si>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</si>
  <si>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</si>
  <si>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</si>
  <si>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</si>
  <si>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</si>
  <si>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</si>
  <si>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</si>
  <si>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</si>
  <si>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</si>
  <si>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</si>
  <si>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</si>
  <si>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</si>
  <si>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</si>
  <si>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</si>
  <si>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</si>
  <si>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</si>
  <si>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</si>
  <si>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</si>
  <si>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</si>
  <si>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</si>
  <si>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</si>
  <si>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</si>
  <si>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</si>
  <si>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</si>
  <si>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</si>
  <si>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</si>
  <si>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</si>
  <si>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</si>
  <si>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</si>
  <si>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</si>
  <si>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</si>
  <si>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</si>
  <si>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</si>
  <si>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</si>
  <si>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</si>
  <si>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</si>
  <si>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 xml:space="preserve">To cover Moscone Emblidge &amp; Rubens LLP contract for legal services.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</si>
</sst>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F27" sqref="F2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4" t="str">
        <f>+VLOOKUP(I17,ORG!A3:B291,2,FALSE)</f>
        <v>WEED AIRPORT</v>
      </c>
      <c r="E5" s="104"/>
      <c r="F5" s="104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45799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/>
      <c r="C17" s="41">
        <v>451000</v>
      </c>
      <c r="D17" s="29" t="str">
        <f>+VLOOKUP(+C17,ACCT!$A:$B,2,FALSE)</f>
        <v>RETAINED EARNINGS - UNRESERVED</v>
      </c>
      <c r="E17" s="42"/>
      <c r="F17" s="58">
        <v>25000</v>
      </c>
      <c r="G17" s="7"/>
      <c r="H17" s="89">
        <v>5230</v>
      </c>
      <c r="I17" s="89">
        <v>302060</v>
      </c>
      <c r="J17" s="91">
        <v>723000</v>
      </c>
      <c r="K17" s="92" t="str">
        <f>+VLOOKUP(+J17,ACCT!$A:$B,2,FALSE)</f>
        <v>PROFESSIONAL &amp; SPECIALIZED SERVICES</v>
      </c>
      <c r="L17" s="42"/>
      <c r="M17" s="58">
        <v>25000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25000</v>
      </c>
      <c r="G30" s="39"/>
      <c r="H30" s="93"/>
      <c r="I30" s="93"/>
      <c r="J30" s="94"/>
      <c r="K30" s="95" t="s">
        <v>18</v>
      </c>
      <c r="L30" s="32"/>
      <c r="M30" s="59">
        <f>SUM(M17:M29)</f>
        <v>25000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 xml:space="preserve">To cover Moscone Emblidge &amp; Rubens LLP contract for legal services. 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Emily Harper</cp:lastModifiedBy>
  <cp:revision/>
  <dcterms:created xsi:type="dcterms:W3CDTF">1999-03-09T18:14:26Z</dcterms:created>
  <dcterms:modified xsi:type="dcterms:W3CDTF">2025-05-22T19:21:04Z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