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0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33" i="1" l="1"/>
  <c r="D19" i="1"/>
  <c r="D20" i="1"/>
  <c r="D21" i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<sst xmlns="http://schemas.openxmlformats.org/spreadsheetml/2006/main" count="4244" uniqueCount="970">
  <si>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</si>
  <si>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</si>
  <si>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</si>
  <si>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</si>
  <si>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</si>
  <si>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</si>
  <si>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</si>
  <si>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</si>
  <si>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</si>
  <si>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</si>
  <si>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</si>
  <si>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</si>
  <si>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</si>
  <si>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</si>
  <si>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</si>
  <si>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</si>
  <si>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</si>
  <si>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</si>
  <si>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</si>
  <si>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</si>
  <si>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</si>
  <si>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</si>
  <si>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</si>
  <si>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</si>
  <si>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</si>
  <si>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</si>
  <si>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</si>
  <si>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</si>
  <si>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</si>
  <si>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</si>
  <si>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</si>
  <si>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</si>
  <si>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</si>
  <si>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</si>
  <si>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</si>
  <si>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</si>
  <si>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</si>
  <si>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</si>
  <si>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</si>
  <si>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</si>
  <si>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</si>
  <si>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</si>
  <si>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</si>
  <si>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</si>
  <si>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</si>
  <si>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</si>
  <si>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</si>
  <si>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</si>
  <si>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</si>
  <si>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</si>
  <si>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</si>
  <si>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</si>
  <si>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</si>
  <si>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</si>
  <si>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</si>
  <si>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</si>
  <si>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</si>
  <si>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</si>
  <si>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</si>
  <si>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</si>
  <si>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</si>
  <si>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</si>
  <si>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</si>
  <si>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</si>
  <si>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</si>
  <si>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</si>
  <si>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</si>
  <si>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</si>
  <si>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</si>
  <si>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</si>
  <si>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</si>
  <si>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</si>
  <si>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</si>
  <si>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</si>
  <si>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</si>
  <si>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</si>
  <si>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</si>
  <si>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</si>
  <si>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</si>
  <si>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</si>
  <si>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</si>
  <si>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</si>
  <si>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</si>
  <si>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</si>
  <si>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</si>
  <si>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</si>
  <si>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</si>
  <si>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</si>
  <si>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</si>
  <si>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</si>
  <si>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</si>
  <si>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</si>
  <si>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</si>
  <si>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</si>
  <si>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</si>
  <si>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</si>
  <si>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</si>
  <si>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</si>
  <si>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</si>
  <si>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</si>
  <si>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</si>
  <si>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</si>
  <si>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</si>
  <si>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</si>
  <si>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</si>
  <si>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</si>
  <si>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</si>
  <si>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</si>
  <si>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</si>
  <si>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</si>
  <si>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</si>
  <si>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</si>
  <si>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</si>
  <si>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</si>
  <si>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</si>
  <si>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</si>
  <si>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</si>
  <si>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</si>
  <si>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</si>
  <si>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</si>
  <si>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</si>
  <si>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</si>
  <si>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</si>
  <si>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</si>
  <si>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</si>
  <si>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</si>
  <si>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</si>
  <si>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</si>
  <si>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</si>
  <si>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</si>
  <si>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</si>
  <si>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</si>
  <si>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</si>
  <si>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</si>
  <si>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</si>
  <si>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</si>
  <si>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</si>
  <si>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</si>
  <si>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</si>
  <si>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</si>
  <si>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</si>
  <si>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</si>
  <si>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</si>
  <si>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</si>
  <si>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</si>
  <si>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</si>
  <si>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</si>
  <si>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</si>
  <si>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</si>
  <si>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</si>
  <si>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</si>
  <si>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</si>
  <si>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</si>
  <si>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</si>
  <si>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</si>
  <si>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</si>
  <si>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</si>
  <si>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</si>
  <si>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</si>
  <si>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</si>
  <si>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</si>
  <si>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</si>
  <si>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</si>
  <si>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</si>
  <si>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</si>
  <si>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</si>
  <si>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</si>
  <si>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</si>
  <si>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</si>
  <si>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</si>
  <si>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</si>
  <si>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</si>
  <si>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</si>
  <si>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</si>
  <si>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</si>
  <si>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</si>
  <si>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</si>
  <si>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</si>
  <si>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</si>
  <si>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</si>
  <si>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</si>
  <si>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</si>
  <si>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</si>
  <si>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</si>
  <si>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</si>
  <si>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</si>
  <si>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</si>
  <si>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</si>
  <si>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</si>
  <si>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</si>
  <si>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</si>
  <si>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</si>
  <si>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</si>
  <si>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</si>
  <si>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</si>
  <si>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</si>
  <si>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</si>
  <si>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</si>
  <si>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</si>
  <si>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</si>
  <si>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</si>
  <si>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</si>
  <si>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</si>
  <si>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</si>
  <si>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</si>
  <si>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</si>
  <si>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</si>
  <si>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</si>
  <si>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</si>
  <si>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</si>
  <si>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</si>
  <si>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</si>
  <si>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</si>
  <si>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</si>
  <si>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</si>
  <si>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</si>
  <si>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</si>
  <si>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</si>
  <si>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</si>
  <si>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</si>
  <si>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</si>
  <si>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</si>
  <si>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</si>
  <si>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</si>
  <si>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</si>
  <si>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</si>
  <si>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</si>
  <si>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</si>
  <si>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</si>
  <si>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</si>
  <si>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</si>
  <si>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</si>
  <si>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</si>
  <si>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</si>
  <si>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</si>
  <si>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</si>
  <si>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</si>
  <si>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</si>
  <si>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</si>
  <si>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</si>
  <si>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</si>
  <si>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</si>
  <si>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</si>
  <si>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</si>
  <si>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</si>
  <si>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</si>
  <si>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</si>
  <si>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</si>
  <si>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</si>
  <si>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</si>
  <si>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</si>
  <si>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</si>
  <si>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</si>
  <si>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</si>
  <si>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</si>
  <si>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</si>
  <si>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</si>
  <si>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</si>
  <si>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</si>
  <si>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</si>
  <si>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</si>
  <si>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</si>
  <si>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</si>
  <si>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</si>
  <si>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</si>
  <si>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</si>
  <si>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</si>
  <si>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</si>
  <si>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</si>
  <si>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</si>
  <si>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</si>
  <si>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</si>
  <si>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</si>
  <si>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</si>
  <si>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</si>
  <si>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</si>
  <si>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</si>
  <si>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</si>
  <si>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</si>
  <si>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</si>
  <si>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</si>
  <si>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</si>
  <si>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</si>
  <si>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</si>
  <si>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</si>
  <si>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</si>
  <si>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</si>
  <si>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</si>
  <si>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</si>
  <si>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</si>
  <si>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</si>
  <si>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</si>
  <si>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</si>
  <si>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</si>
  <si>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</si>
  <si>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</si>
  <si>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</si>
  <si>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</si>
  <si>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</si>
  <si>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</si>
  <si>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</si>
  <si>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</si>
  <si>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</si>
  <si>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</si>
  <si>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</si>
  <si>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</si>
  <si>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</si>
  <si>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</si>
  <si>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</si>
  <si>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</si>
  <si>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</si>
  <si>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</si>
  <si>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</si>
  <si>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</si>
  <si>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</si>
  <si>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</si>
  <si>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</si>
  <si>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</si>
  <si>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</si>
  <si>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</si>
  <si>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</si>
  <si>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</si>
  <si>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</si>
  <si>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</si>
  <si>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</si>
  <si>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</si>
  <si>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</si>
  <si>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</si>
  <si>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</si>
  <si>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</si>
  <si>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</si>
  <si>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</si>
  <si>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</si>
  <si>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</si>
  <si>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</si>
  <si>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</si>
  <si>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</si>
  <si>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</si>
  <si>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</si>
  <si>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</si>
  <si>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</si>
  <si>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</si>
  <si>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</si>
  <si>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</si>
  <si>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</si>
  <si>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</si>
  <si>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</si>
  <si>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</si>
  <si>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</si>
  <si>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</si>
  <si>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</si>
  <si>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</si>
  <si>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</si>
  <si>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</si>
  <si>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</si>
  <si>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</si>
  <si>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</si>
  <si>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</si>
  <si>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</si>
  <si>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</si>
  <si>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</si>
  <si>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</si>
  <si>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</si>
  <si>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</si>
  <si>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</si>
  <si>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</si>
  <si>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</si>
  <si>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</si>
  <si>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</si>
  <si>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</si>
  <si>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</si>
  <si>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</si>
  <si>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</si>
  <si>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</si>
  <si>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</si>
  <si>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</si>
  <si>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</si>
  <si>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</si>
  <si>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</si>
  <si>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</si>
  <si>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</si>
  <si>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</si>
  <si>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</si>
  <si>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</si>
  <si>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</si>
  <si>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</si>
  <si>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</si>
  <si>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</si>
  <si>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</si>
  <si>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</si>
  <si>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</si>
  <si>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</si>
  <si>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</si>
  <si>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</si>
  <si>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</si>
  <si>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</si>
  <si>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</si>
  <si>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</si>
  <si>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</si>
  <si>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</si>
  <si>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</si>
  <si>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</si>
  <si>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</si>
  <si>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</si>
  <si>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</si>
  <si>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</si>
  <si>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</si>
  <si>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</si>
  <si>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</si>
  <si>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</si>
  <si>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</si>
  <si>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</si>
  <si>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</si>
  <si>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</si>
  <si>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</si>
  <si>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</si>
  <si>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</si>
  <si>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</si>
  <si>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</si>
  <si>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</si>
  <si>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</si>
  <si>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</si>
  <si>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</si>
  <si>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</si>
  <si>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</si>
  <si>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</si>
  <si>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</si>
  <si>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</si>
  <si>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</si>
  <si>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</si>
  <si>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</si>
  <si>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</si>
  <si>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</si>
  <si>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</si>
  <si>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</si>
  <si>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</si>
  <si>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</si>
  <si>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</si>
  <si>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</si>
  <si>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</si>
  <si>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</si>
  <si>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</si>
  <si>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</si>
  <si>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</si>
  <si>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</si>
  <si>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</si>
  <si>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</si>
  <si>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</si>
  <si>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</si>
  <si>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</si>
  <si>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</si>
  <si>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</si>
  <si>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</si>
  <si>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</si>
  <si>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</si>
  <si>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</si>
  <si>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</si>
  <si>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</si>
  <si>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</si>
  <si>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</si>
  <si>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</si>
  <si>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</si>
  <si>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</si>
  <si>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</si>
  <si>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</si>
  <si>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</si>
  <si>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</si>
  <si>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</si>
  <si>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</si>
  <si>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</si>
  <si>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</si>
  <si>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</si>
  <si>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</si>
  <si>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</si>
  <si>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</si>
  <si>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</si>
  <si>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</si>
  <si>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</si>
  <si>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</si>
  <si>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</si>
  <si>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</si>
  <si>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</si>
  <si>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</si>
  <si>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</si>
  <si>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</si>
  <si>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</si>
  <si>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</si>
  <si>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</si>
  <si>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</si>
  <si>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</si>
  <si>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</si>
  <si>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</si>
  <si>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</si>
  <si>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</si>
  <si>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</si>
  <si>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</si>
  <si>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</si>
  <si>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</si>
  <si>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</si>
  <si>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</si>
  <si>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</si>
  <si>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</si>
  <si>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</si>
  <si>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</si>
  <si>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</si>
  <si>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</si>
  <si>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</si>
  <si>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</si>
  <si>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</si>
  <si>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</si>
  <si>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</si>
  <si>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</si>
  <si>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</si>
  <si>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</si>
  <si>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</si>
  <si>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</si>
  <si>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</si>
  <si>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</si>
  <si>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</si>
  <si>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</si>
  <si>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</si>
  <si>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</si>
  <si>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</si>
  <si>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</si>
  <si>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</si>
  <si>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</si>
  <si>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</si>
  <si>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</si>
  <si>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</si>
  <si>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</si>
  <si>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</si>
  <si>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</si>
  <si>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</si>
  <si>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</si>
  <si>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</si>
  <si>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</si>
  <si>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</si>
  <si>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</si>
  <si>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</si>
  <si>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</si>
  <si>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</si>
  <si>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</si>
  <si>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</si>
  <si>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</si>
  <si>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</si>
  <si>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</si>
  <si>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</si>
  <si>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</si>
  <si>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</si>
  <si>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</si>
  <si>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</si>
  <si>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</si>
  <si>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</si>
  <si>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</si>
  <si>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</si>
  <si>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</si>
  <si>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</si>
  <si>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</si>
  <si>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</si>
  <si>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</si>
  <si>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</si>
  <si>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</si>
  <si>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</si>
  <si>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</si>
  <si>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</si>
  <si>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</si>
  <si>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</si>
  <si>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</si>
  <si>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</si>
  <si>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</si>
  <si>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</si>
  <si>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</si>
  <si>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</si>
  <si>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</si>
  <si>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</si>
  <si>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</si>
  <si>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</si>
  <si>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</si>
  <si>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</si>
  <si>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</si>
  <si>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</si>
  <si>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</si>
  <si>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</si>
  <si>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</si>
  <si>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</si>
  <si>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</si>
  <si>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</si>
  <si>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</si>
  <si>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</si>
  <si>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</si>
  <si>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</si>
  <si>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</si>
  <si>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</si>
  <si>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</si>
  <si>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</si>
  <si>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</si>
  <si>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</si>
  <si>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</si>
  <si>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</si>
  <si>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</si>
  <si>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</si>
  <si>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</si>
  <si>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</si>
  <si>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</si>
  <si>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</si>
  <si>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</si>
  <si>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</si>
  <si>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</si>
  <si>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</si>
  <si>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</si>
  <si>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</si>
  <si>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</si>
  <si>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</si>
  <si>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</si>
  <si>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</si>
  <si>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</si>
  <si>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</si>
  <si>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</si>
  <si>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</si>
  <si>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</si>
  <si>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</si>
  <si>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</si>
  <si>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</si>
  <si>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</si>
  <si>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</si>
  <si>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</si>
  <si>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</si>
  <si>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</si>
  <si>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</si>
  <si>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</si>
  <si>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</si>
  <si>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</si>
  <si>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</si>
  <si>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</si>
  <si>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</si>
  <si>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</si>
  <si>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</si>
  <si>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</si>
  <si>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</si>
  <si>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</si>
  <si>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</si>
  <si>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</si>
  <si>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</si>
  <si>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</si>
  <si>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</si>
  <si>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</si>
  <si>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</si>
  <si>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</si>
  <si>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</si>
  <si>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</si>
  <si>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</si>
  <si>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</si>
  <si>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</si>
  <si>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</si>
  <si>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</si>
  <si>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</si>
  <si>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</si>
  <si>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</si>
  <si>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</si>
  <si>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</si>
  <si>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</si>
  <si>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</si>
  <si>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</si>
  <si>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</si>
  <si>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</si>
  <si>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</si>
  <si>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</si>
  <si>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</si>
  <si>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</si>
  <si>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</si>
  <si>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</si>
  <si>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</si>
  <si>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</si>
  <si>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</si>
  <si>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</si>
  <si>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</si>
  <si>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</si>
  <si>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</si>
  <si>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</si>
  <si>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</si>
  <si>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</si>
  <si>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</si>
  <si>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</si>
  <si>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</si>
  <si>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</si>
  <si>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</si>
  <si>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</si>
  <si>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</si>
  <si>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</si>
  <si>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</si>
  <si>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</si>
  <si>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</si>
  <si>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</si>
  <si>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</si>
  <si>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</si>
  <si>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</si>
  <si>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</si>
  <si>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</si>
  <si>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</si>
  <si>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</si>
  <si>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</si>
  <si>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</si>
  <si>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</si>
  <si>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</si>
  <si>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</si>
  <si>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</si>
  <si>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</si>
  <si>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</si>
  <si>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</si>
  <si>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</si>
  <si>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</si>
  <si>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</si>
  <si>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</si>
  <si>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</si>
  <si>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</si>
  <si>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</si>
  <si>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</si>
  <si>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</si>
  <si>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</si>
  <si>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</si>
  <si>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</si>
  <si>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</si>
  <si>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</si>
  <si>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</si>
  <si>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</si>
  <si>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</si>
  <si>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</si>
  <si>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</si>
  <si>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</si>
  <si>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</si>
  <si>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</si>
  <si>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</si>
  <si>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</si>
  <si>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</si>
  <si>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</si>
  <si>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</si>
  <si>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</si>
  <si>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</si>
  <si>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</si>
  <si>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</si>
  <si>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</si>
  <si>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</si>
  <si>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</si>
  <si>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</si>
  <si>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</si>
  <si>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</si>
  <si>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</si>
  <si>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</si>
  <si>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</si>
  <si>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</si>
  <si>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</si>
  <si>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</si>
  <si>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</si>
  <si>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</si>
  <si>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</si>
  <si>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</si>
  <si>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</si>
  <si>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</si>
  <si>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</si>
  <si>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</si>
  <si>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</si>
  <si>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</si>
  <si>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</si>
  <si>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</si>
  <si>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</si>
  <si>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</si>
  <si>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</si>
  <si>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</si>
  <si>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</si>
  <si>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</si>
  <si>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</si>
  <si>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</si>
  <si>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</si>
  <si>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</si>
  <si>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</si>
  <si>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</si>
  <si>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</si>
  <si>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</si>
  <si>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</si>
  <si>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</si>
  <si>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</si>
  <si>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</si>
  <si>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</si>
  <si>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</si>
  <si>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</si>
  <si>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</si>
  <si>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</si>
  <si>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</si>
  <si>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</si>
  <si>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</si>
  <si>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</si>
  <si>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</si>
  <si>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</si>
  <si>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</si>
  <si>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</si>
  <si>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</si>
  <si>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</si>
  <si>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</si>
  <si>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</si>
  <si>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</si>
  <si>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</si>
  <si>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</si>
  <si>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</si>
  <si>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</si>
  <si>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</si>
  <si>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</si>
  <si>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</si>
  <si>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</si>
  <si>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</si>
  <si>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</si>
  <si>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</si>
  <si>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</si>
  <si>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</si>
  <si>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</si>
  <si>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</si>
  <si>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</si>
  <si>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</si>
  <si>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</si>
  <si>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</si>
  <si>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</si>
  <si>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</si>
  <si>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</si>
  <si>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</si>
  <si>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</si>
  <si>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</si>
  <si>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</si>
  <si>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</si>
  <si>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</si>
  <si>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</si>
  <si>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</si>
  <si>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</si>
  <si>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</si>
  <si>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</si>
  <si>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</si>
  <si>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</si>
  <si>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</si>
  <si>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</si>
  <si>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</si>
  <si>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</si>
  <si>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</si>
  <si>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</si>
  <si>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</si>
  <si>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</si>
  <si>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</si>
  <si>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</si>
  <si>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</si>
  <si>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</si>
  <si>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</si>
  <si>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</si>
  <si>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</si>
  <si>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</si>
  <si>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</si>
  <si>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</si>
  <si>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</si>
  <si>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</si>
  <si>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</si>
  <si>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</si>
  <si>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</si>
  <si>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</si>
  <si>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</si>
  <si>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</si>
  <si>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</si>
  <si>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</si>
  <si>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</si>
  <si>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</si>
  <si>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</si>
  <si>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</si>
  <si>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</si>
  <si>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</si>
  <si>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</si>
  <si>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</si>
  <si>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</si>
  <si>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</si>
  <si>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</si>
  <si>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</si>
  <si>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</si>
  <si>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</si>
  <si>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</si>
  <si>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</si>
  <si>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</si>
  <si>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</si>
  <si>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</si>
  <si>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</si>
  <si>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</si>
  <si>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</si>
  <si>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</si>
  <si>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</si>
  <si>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</si>
  <si>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</si>
  <si>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</si>
  <si>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</si>
  <si>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</si>
  <si>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</si>
  <si>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</si>
  <si>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</si>
  <si>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</si>
  <si>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</si>
  <si>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</si>
  <si>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</si>
  <si>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</si>
  <si>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</si>
  <si>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</si>
  <si>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</si>
  <si>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</si>
  <si>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</si>
  <si>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</si>
  <si>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</si>
  <si>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</si>
  <si>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</si>
  <si>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</si>
  <si>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</si>
  <si>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</si>
  <si>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</si>
  <si>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</si>
  <si>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</si>
  <si>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</si>
  <si>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</si>
  <si>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</si>
  <si>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</si>
  <si>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</si>
  <si>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</si>
  <si>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</si>
  <si>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</si>
  <si>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</si>
  <si>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</si>
  <si>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</si>
  <si>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</si>
  <si>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</si>
  <si>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</si>
  <si>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</si>
  <si>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</si>
  <si>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</si>
  <si>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</si>
  <si>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</si>
  <si>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</si>
  <si>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</si>
  <si>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</si>
  <si>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</si>
  <si>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</si>
  <si>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</si>
  <si>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</si>
  <si>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</si>
  <si>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</si>
  <si>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</si>
  <si>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</si>
  <si>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</si>
  <si>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</si>
  <si>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</si>
  <si>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</si>
  <si>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</si>
  <si>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</si>
  <si>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</si>
  <si>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</si>
  <si>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</si>
  <si>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</si>
  <si>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</si>
  <si>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</si>
  <si>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</si>
  <si>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</si>
  <si>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</si>
  <si>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</si>
  <si>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</si>
  <si>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</si>
  <si>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</si>
  <si>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</si>
  <si>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</si>
  <si>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General County Fire</t>
  </si>
  <si>
    <t>22/23</t>
  </si>
  <si>
    <t>SPECIAL DEPARTMENTAL</t>
  </si>
  <si>
    <r>
      <t xml:space="preserve">Establish unanticipated revenue to cover expenses in </t>
    </r>
    <r>
      <rPr>
        <sz val="14"/>
        <color indexed="20"/>
        <rFont val="Arial"/>
        <family val="2"/>
      </rPr>
      <t>General County Fire</t>
    </r>
    <r>
      <rPr>
        <sz val="14"/>
        <color indexed="36"/>
        <rFont val="Arial"/>
        <family val="2"/>
      </rPr>
      <t xml:space="preserve"> as well as the purchase of a flatbed for the Type VI Engine.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</si>
</sst>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  <font>
      <sz val="14"/>
      <color indexed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44" fontId="5" fillId="0" borderId="1" xfId="1" applyNumberFormat="1" applyFont="1" applyBorder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0" sqref="A10:M12"/>
    </sheetView>
  </sheetViews>
  <sheetFormatPr defaultRowHeight="12.75" x14ac:dyDescent="0.2"/>
  <cols>
    <col min="1" max="2" width="9" customWidth="1"/>
    <col min="3" max="3" width="12" customWidth="1"/>
    <col min="4" max="4" width="44.5703125" customWidth="1"/>
    <col min="5" max="5" width="7.7109375" customWidth="1"/>
    <col min="6" max="6" width="13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4.140625" style="5" customWidth="1"/>
  </cols>
  <sheetData>
    <row r="1" spans="1:13" ht="18" customHeight="1" thickBot="1" x14ac:dyDescent="0.25">
      <c r="A1" s="75"/>
      <c r="B1" s="66"/>
      <c r="E1" s="27"/>
      <c r="F1" s="115" t="s">
        <v>958</v>
      </c>
      <c r="G1" s="115"/>
      <c r="H1" s="115"/>
      <c r="I1" s="115"/>
      <c r="J1" s="115"/>
      <c r="L1" s="84" t="s">
        <v>960</v>
      </c>
      <c r="M1" s="85"/>
    </row>
    <row r="2" spans="1:13" s="2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654</v>
      </c>
      <c r="B5" s="19"/>
      <c r="C5" s="20"/>
      <c r="D5" s="107" t="s">
        <v>966</v>
      </c>
      <c r="E5" s="107"/>
      <c r="F5" s="107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45054</v>
      </c>
      <c r="L6" s="32"/>
      <c r="M6" s="17"/>
    </row>
    <row r="7" spans="1:13" ht="13.5" thickBot="1" x14ac:dyDescent="0.25">
      <c r="A7" s="59" t="s">
        <v>952</v>
      </c>
      <c r="B7" s="60"/>
      <c r="C7" s="65" t="s">
        <v>967</v>
      </c>
    </row>
    <row r="8" spans="1:13" s="1" customFormat="1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71" t="s">
        <v>950</v>
      </c>
      <c r="M8" s="72" t="s">
        <v>951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08" t="s">
        <v>969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s="1" customFormat="1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s="1" customFormat="1" ht="69.9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/>
      <c r="B17" s="45"/>
      <c r="C17" s="46"/>
      <c r="D17" s="31"/>
      <c r="E17" s="47"/>
      <c r="F17" s="103"/>
      <c r="G17" s="8"/>
      <c r="H17" s="96">
        <v>2106</v>
      </c>
      <c r="I17" s="96">
        <v>204010</v>
      </c>
      <c r="J17" s="98">
        <v>531100</v>
      </c>
      <c r="K17" s="99" t="s">
        <v>59</v>
      </c>
      <c r="L17" s="47"/>
      <c r="M17" s="103">
        <v>-287163</v>
      </c>
    </row>
    <row r="18" spans="1:13" ht="16.5" x14ac:dyDescent="0.3">
      <c r="A18" s="45"/>
      <c r="B18" s="45"/>
      <c r="C18" s="46"/>
      <c r="D18" s="31"/>
      <c r="E18" s="48"/>
      <c r="F18" s="103"/>
      <c r="G18" s="35"/>
      <c r="H18" s="96">
        <v>2106</v>
      </c>
      <c r="I18" s="96">
        <v>204010</v>
      </c>
      <c r="J18" s="96">
        <v>728000</v>
      </c>
      <c r="K18" s="106" t="s">
        <v>968</v>
      </c>
      <c r="L18" s="96"/>
      <c r="M18" s="103">
        <v>271163</v>
      </c>
    </row>
    <row r="19" spans="1:13" ht="16.5" x14ac:dyDescent="0.3">
      <c r="A19" s="45"/>
      <c r="B19" s="45"/>
      <c r="C19" s="46"/>
      <c r="D19" s="31" t="str">
        <f>+VLOOKUP(+C19,ACCT!$A$2:$B$667,2,FALSE)</f>
        <v xml:space="preserve"> </v>
      </c>
      <c r="E19" s="48"/>
      <c r="F19" s="64"/>
      <c r="G19" s="43"/>
      <c r="H19" s="96">
        <v>2106</v>
      </c>
      <c r="I19" s="96">
        <v>204010</v>
      </c>
      <c r="J19" s="98">
        <v>729200</v>
      </c>
      <c r="K19" s="99" t="s">
        <v>558</v>
      </c>
      <c r="L19" s="48">
        <v>177</v>
      </c>
      <c r="M19" s="103">
        <v>10000</v>
      </c>
    </row>
    <row r="20" spans="1:13" ht="16.5" x14ac:dyDescent="0.3">
      <c r="A20" s="45"/>
      <c r="B20" s="45"/>
      <c r="C20" s="46"/>
      <c r="D20" s="31" t="str">
        <f>+VLOOKUP(+C20,ACCT!$A$2:$B$667,2,FALSE)</f>
        <v xml:space="preserve"> </v>
      </c>
      <c r="E20" s="48"/>
      <c r="F20" s="64"/>
      <c r="G20" s="43"/>
      <c r="H20" s="96">
        <v>2106</v>
      </c>
      <c r="I20" s="96">
        <v>204010</v>
      </c>
      <c r="J20" s="98">
        <v>762000</v>
      </c>
      <c r="K20" s="99" t="s">
        <v>580</v>
      </c>
      <c r="L20" s="48"/>
      <c r="M20" s="103">
        <v>6000</v>
      </c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 t="str">
        <f>+VLOOKUP(+J22,ACCT!$A$2:$B$667,2,FALSE)</f>
        <v xml:space="preserve"> </v>
      </c>
      <c r="L22" s="48"/>
      <c r="M22" s="64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/>
      <c r="L23" s="48"/>
      <c r="M23" s="64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 t="str">
        <f>+VLOOKUP(+J25,ACCT!$A$2:$B$667,2,FALSE)</f>
        <v xml:space="preserve"> </v>
      </c>
      <c r="L25" s="48"/>
      <c r="M25" s="64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48"/>
      <c r="F26" s="64"/>
      <c r="G26" s="43"/>
      <c r="H26" s="96"/>
      <c r="I26" s="96"/>
      <c r="J26" s="98"/>
      <c r="K26" s="99" t="str">
        <f>+VLOOKUP(+J26,ACCT!$A$2:$B$667,2,FALSE)</f>
        <v xml:space="preserve"> </v>
      </c>
      <c r="L26" s="48"/>
      <c r="M26" s="64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 t="str">
        <f>+VLOOKUP(+J27,ACCT!$A$2:$B$667,2,FALSE)</f>
        <v xml:space="preserve"> </v>
      </c>
      <c r="L27" s="48"/>
      <c r="M27" s="64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96"/>
      <c r="I29" s="96"/>
      <c r="J29" s="98"/>
      <c r="K29" s="99" t="str">
        <f>+VLOOKUP(+J29,ACCT!$A$2:$B$667,2,FALSE)</f>
        <v xml:space="preserve"> </v>
      </c>
      <c r="L29" s="48"/>
      <c r="M29" s="64"/>
    </row>
    <row r="30" spans="1:13" x14ac:dyDescent="0.2">
      <c r="A30" s="33"/>
      <c r="B30" s="33"/>
      <c r="C30" s="42"/>
      <c r="D30" s="34" t="s">
        <v>9</v>
      </c>
      <c r="E30" s="34"/>
      <c r="F30" s="105">
        <f>SUM(F17:F29)</f>
        <v>0</v>
      </c>
      <c r="G30" s="44"/>
      <c r="H30" s="100"/>
      <c r="I30" s="100"/>
      <c r="J30" s="101"/>
      <c r="K30" s="102" t="s">
        <v>9</v>
      </c>
      <c r="L30" s="34"/>
      <c r="M30" s="104">
        <f>SUM(M17:M29)</f>
        <v>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2">
        <v>595000</v>
      </c>
      <c r="K31" s="31" t="str">
        <f>+VLOOKUP(+J31,ACCT!$A$2:$B$667,2,FALSE)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+VLOOKUP(+J32,ACCT!$A$2:$B$667,2,FALSE)</f>
        <v>TRANSFER OUT</v>
      </c>
      <c r="L32" s="95"/>
      <c r="M32" s="94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8">
        <f ca="1">TODAY()</f>
        <v>45054</v>
      </c>
      <c r="L33" s="1"/>
    </row>
    <row r="34" spans="1:13" x14ac:dyDescent="0.2">
      <c r="A34" s="50" t="s">
        <v>956</v>
      </c>
      <c r="B34" s="3"/>
      <c r="F34" s="67" t="s">
        <v>954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3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 K19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2" t="s">
        <v>957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str">
        <f>+TRANSFER!A10</f>
        <v>Establish unanticipated revenue to cover expenses in General County Fire as well as the purchase of a flatbed for the Type VI Engine.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2023-03-28T15:32:32Z</cp:lastPrinted>
  <dcterms:created xsi:type="dcterms:W3CDTF">1999-03-09T18:14:26Z</dcterms:created>
  <dcterms:modified xsi:type="dcterms:W3CDTF">2023-05-08T22:31:41Z</dcterms:modified>
</cp:coreProperties>
</file>