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2-23\"/>
    </mc:Choice>
  </mc:AlternateContent>
  <bookViews>
    <workbookView xWindow="585" yWindow="1020" windowWidth="24675" windowHeight="1132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D17" i="1" l="1"/>
  <c r="D18" i="1"/>
  <c r="D5" i="1" l="1"/>
  <c r="K31" i="1" l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<sst xmlns="http://schemas.openxmlformats.org/spreadsheetml/2006/main" count="1195" uniqueCount="1136">
  <si>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</si>
  <si>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</si>
  <si>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</si>
  <si>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</si>
  <si>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</si>
  <si>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</si>
  <si>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</si>
  <si>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</si>
  <si>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</si>
  <si>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</si>
  <si>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</si>
  <si>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</si>
  <si>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</si>
  <si>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</si>
  <si>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</si>
  <si>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</si>
  <si>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</si>
  <si>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</si>
  <si>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</si>
  <si>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</si>
  <si>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</si>
  <si>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</si>
  <si>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</si>
  <si>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</si>
  <si>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</si>
  <si>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</si>
  <si>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</si>
  <si>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</si>
  <si>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</si>
  <si>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</si>
  <si>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</si>
  <si>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</si>
  <si>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</si>
  <si>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</si>
  <si>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</si>
  <si>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</si>
  <si>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</si>
  <si>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</si>
  <si>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</si>
  <si>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</si>
  <si>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</si>
  <si>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</si>
  <si>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</si>
  <si>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</si>
  <si>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</si>
  <si>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</si>
  <si>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</si>
  <si>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</si>
  <si>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</si>
  <si>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</si>
  <si>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</si>
  <si>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</si>
  <si>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</si>
  <si>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</si>
  <si>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</si>
  <si>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</si>
  <si>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</si>
  <si>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</si>
  <si>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</si>
  <si>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</si>
  <si>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</si>
  <si>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</si>
  <si>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</si>
  <si>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</si>
  <si>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</si>
  <si>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</si>
  <si>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</si>
  <si>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</si>
  <si>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</si>
  <si>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</si>
  <si>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</si>
  <si>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</si>
  <si>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</si>
  <si>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</si>
  <si>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</si>
  <si>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</si>
  <si>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</si>
  <si>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</si>
  <si>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</si>
  <si>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</si>
  <si>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</si>
  <si>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</si>
  <si>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</si>
  <si>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</si>
  <si>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</si>
  <si>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</si>
  <si>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</si>
  <si>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</si>
  <si>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</si>
  <si>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</si>
  <si>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</si>
  <si>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</si>
  <si>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</si>
  <si>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</si>
  <si>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</si>
  <si>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</si>
  <si>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</si>
  <si>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</si>
  <si>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</si>
  <si>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</si>
  <si>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</si>
  <si>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</si>
  <si>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</si>
  <si>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</si>
  <si>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</si>
  <si>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</si>
  <si>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</si>
  <si>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</si>
  <si>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</si>
  <si>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</si>
  <si>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</si>
  <si>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</si>
  <si>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</si>
  <si>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</si>
  <si>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</si>
  <si>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</si>
  <si>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</si>
  <si>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</si>
  <si>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</si>
  <si>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</si>
  <si>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</si>
  <si>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</si>
  <si>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</si>
  <si>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</si>
  <si>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</si>
  <si>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</si>
  <si>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</si>
  <si>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</si>
  <si>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</si>
  <si>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</si>
  <si>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</si>
  <si>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</si>
  <si>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</si>
  <si>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</si>
  <si>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</si>
  <si>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</si>
  <si>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</si>
  <si>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</si>
  <si>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</si>
  <si>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</si>
  <si>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</si>
  <si>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</si>
  <si>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</si>
  <si>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</si>
  <si>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</si>
  <si>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</si>
  <si>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</si>
  <si>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</si>
  <si>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</si>
  <si>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</si>
  <si>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</si>
  <si>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</si>
  <si>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</si>
  <si>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</si>
  <si>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</si>
  <si>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</si>
  <si>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</si>
  <si>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</si>
  <si>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</si>
  <si>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</si>
  <si>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</si>
  <si>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</si>
  <si>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</si>
  <si>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</si>
  <si>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</si>
  <si>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</si>
  <si>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</si>
  <si>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</si>
  <si>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</si>
  <si>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</si>
  <si>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</si>
  <si>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</si>
  <si>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</si>
  <si>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</si>
  <si>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</si>
  <si>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</si>
  <si>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</si>
  <si>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</si>
  <si>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</si>
  <si>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</si>
  <si>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</si>
  <si>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</si>
  <si>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</si>
  <si>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</si>
  <si>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</si>
  <si>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</si>
  <si>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</si>
  <si>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</si>
  <si>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</si>
  <si>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</si>
  <si>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</si>
  <si>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</si>
  <si>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</si>
  <si>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</si>
  <si>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</si>
  <si>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</si>
  <si>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</si>
  <si>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</si>
  <si>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</si>
  <si>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</si>
  <si>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</si>
  <si>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</si>
  <si>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</si>
  <si>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</si>
  <si>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</si>
  <si>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</si>
  <si>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</si>
  <si>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</si>
  <si>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</si>
  <si>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</si>
  <si>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</si>
  <si>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</si>
  <si>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</si>
  <si>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</si>
  <si>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</si>
  <si>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</si>
  <si>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</si>
  <si>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</si>
  <si>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</si>
  <si>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</si>
  <si>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</si>
  <si>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</si>
  <si>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</si>
  <si>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</si>
  <si>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</si>
  <si>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</si>
  <si>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</si>
  <si>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</si>
  <si>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</si>
  <si>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</si>
  <si>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</si>
  <si>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</si>
  <si>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</si>
  <si>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</si>
  <si>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</si>
  <si>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</si>
  <si>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</si>
  <si>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</si>
  <si>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</si>
  <si>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</si>
  <si>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</si>
  <si>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</si>
  <si>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</si>
  <si>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</si>
  <si>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</si>
  <si>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</si>
  <si>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</si>
  <si>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</si>
  <si>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</si>
  <si>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</si>
  <si>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</si>
  <si>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</si>
  <si>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</si>
  <si>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</si>
  <si>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</si>
  <si>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</si>
  <si>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</si>
  <si>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</si>
  <si>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</si>
  <si>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</si>
  <si>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</si>
  <si>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</si>
  <si>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</si>
  <si>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</si>
  <si>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</si>
  <si>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</si>
  <si>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</si>
  <si>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</si>
  <si>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</si>
  <si>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</si>
  <si>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</si>
  <si>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</si>
  <si>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</si>
  <si>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</si>
  <si>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</si>
  <si>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</si>
  <si>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</si>
  <si>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</si>
  <si>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</si>
  <si>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</si>
  <si>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</si>
  <si>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</si>
  <si>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</si>
  <si>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</si>
  <si>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</si>
  <si>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</si>
  <si>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</si>
  <si>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</si>
  <si>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</si>
  <si>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</si>
  <si>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</si>
  <si>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</si>
  <si>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</si>
  <si>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</si>
  <si>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</si>
  <si>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</si>
  <si>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</si>
  <si>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</si>
  <si>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</si>
  <si>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</si>
  <si>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</si>
  <si>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</si>
  <si>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</si>
  <si>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</si>
  <si>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</si>
  <si>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</si>
  <si>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</si>
  <si>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</si>
  <si>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</si>
  <si>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</si>
  <si>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</si>
  <si>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</si>
  <si>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</si>
  <si>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</si>
  <si>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</si>
  <si>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</si>
  <si>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</si>
  <si>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</si>
  <si>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</si>
  <si>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</si>
  <si>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</si>
  <si>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</si>
  <si>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</si>
  <si>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</si>
  <si>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</si>
  <si>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</si>
  <si>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</si>
  <si>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</si>
  <si>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</si>
  <si>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</si>
  <si>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</si>
  <si>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</si>
  <si>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</si>
  <si>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</si>
  <si>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</si>
  <si>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</si>
  <si>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</si>
  <si>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</si>
  <si>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</si>
  <si>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</si>
  <si>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</si>
  <si>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</si>
  <si>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</si>
  <si>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</si>
  <si>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</si>
  <si>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</si>
  <si>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</si>
  <si>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</si>
  <si>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</si>
  <si>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</si>
  <si>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</si>
  <si>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</si>
  <si>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</si>
  <si>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</si>
  <si>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</si>
  <si>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</si>
  <si>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</si>
  <si>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</si>
  <si>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</si>
  <si>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</si>
  <si>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</si>
  <si>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</si>
  <si>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</si>
  <si>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</si>
  <si>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</si>
  <si>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</si>
  <si>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</si>
  <si>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</si>
  <si>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</si>
  <si>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</si>
  <si>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</si>
  <si>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</si>
  <si>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</si>
  <si>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</si>
  <si>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</si>
  <si>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</si>
  <si>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</si>
  <si>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</si>
  <si>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</si>
  <si>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</si>
  <si>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</si>
  <si>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</si>
  <si>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</si>
  <si>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</si>
  <si>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</si>
  <si>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</si>
  <si>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</si>
  <si>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</si>
  <si>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</si>
  <si>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</si>
  <si>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</si>
  <si>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</si>
  <si>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</si>
  <si>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</si>
  <si>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</si>
  <si>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</si>
  <si>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</si>
  <si>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</si>
  <si>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</si>
  <si>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</si>
  <si>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</si>
  <si>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</si>
  <si>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</si>
  <si>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</si>
  <si>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</si>
  <si>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</si>
  <si>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</si>
  <si>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</si>
  <si>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</si>
  <si>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</si>
  <si>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</si>
  <si>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</si>
  <si>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</si>
  <si>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</si>
  <si>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</si>
  <si>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</si>
  <si>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</si>
  <si>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</si>
  <si>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</si>
  <si>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</si>
  <si>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</si>
  <si>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</si>
  <si>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</si>
  <si>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</si>
  <si>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</si>
  <si>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</si>
  <si>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</si>
  <si>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</si>
  <si>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</si>
  <si>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</si>
  <si>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</si>
  <si>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</si>
  <si>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</si>
  <si>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</si>
  <si>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</si>
  <si>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</si>
  <si>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</si>
  <si>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</si>
  <si>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</si>
  <si>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</si>
  <si>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</si>
  <si>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</si>
  <si>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</si>
  <si>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</si>
  <si>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</si>
  <si>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</si>
  <si>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</si>
  <si>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</si>
  <si>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</si>
  <si>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</si>
  <si>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</si>
  <si>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</si>
  <si>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</si>
  <si>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</si>
  <si>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</si>
  <si>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</si>
  <si>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</si>
  <si>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</si>
  <si>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</si>
  <si>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</si>
  <si>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</si>
  <si>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</si>
  <si>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</si>
  <si>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</si>
  <si>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</si>
  <si>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</si>
  <si>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</si>
  <si>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</si>
  <si>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</si>
  <si>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</si>
  <si>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</si>
  <si>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</si>
  <si>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</si>
  <si>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</si>
  <si>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</si>
  <si>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</si>
  <si>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</si>
  <si>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</si>
  <si>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</si>
  <si>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</si>
  <si>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</si>
  <si>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</si>
  <si>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</si>
  <si>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</si>
  <si>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</si>
  <si>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</si>
  <si>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</si>
  <si>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</si>
  <si>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</si>
  <si>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</si>
  <si>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</si>
  <si>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</si>
  <si>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</si>
  <si>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</si>
  <si>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</si>
  <si>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</si>
  <si>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</si>
  <si>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</si>
  <si>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</si>
  <si>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</si>
  <si>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</si>
  <si>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</si>
  <si>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</si>
  <si>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</si>
  <si>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</si>
  <si>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</si>
  <si>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</si>
  <si>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</si>
  <si>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</si>
  <si>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</si>
  <si>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</si>
  <si>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</si>
  <si>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</si>
  <si>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</si>
  <si>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</si>
  <si>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</si>
  <si>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</si>
  <si>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</si>
  <si>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</si>
  <si>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</si>
  <si>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</si>
  <si>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</si>
  <si>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</si>
  <si>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</si>
  <si>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</si>
  <si>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</si>
  <si>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</si>
  <si>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</si>
  <si>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</si>
  <si>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</si>
  <si>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</si>
  <si>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</si>
  <si>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</si>
  <si>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</si>
  <si>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</si>
  <si>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</si>
  <si>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</si>
  <si>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</si>
  <si>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</si>
  <si>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</si>
  <si>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</si>
  <si>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</si>
  <si>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</si>
  <si>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</si>
  <si>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</si>
  <si>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</si>
  <si>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</si>
  <si>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</si>
  <si>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</si>
  <si>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</si>
  <si>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</si>
  <si>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</si>
  <si>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</si>
  <si>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</si>
  <si>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</si>
  <si>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</si>
  <si>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</si>
  <si>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</si>
  <si>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</si>
  <si>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</si>
  <si>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</si>
  <si>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</si>
  <si>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</si>
  <si>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</si>
  <si>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</si>
  <si>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</si>
  <si>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</si>
  <si>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</si>
  <si>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</si>
  <si>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</si>
  <si>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</si>
  <si>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</si>
  <si>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</si>
  <si>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</si>
  <si>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</si>
  <si>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</si>
  <si>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</si>
  <si>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</si>
  <si>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</si>
  <si>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</si>
  <si>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</si>
  <si>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</si>
  <si>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</si>
  <si>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</si>
  <si>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</si>
  <si>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</si>
  <si>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</si>
  <si>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</si>
  <si>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</si>
  <si>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</si>
  <si>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</si>
  <si>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</si>
  <si>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</si>
  <si>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</si>
  <si>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</si>
  <si>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</si>
  <si>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</si>
  <si>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</si>
  <si>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</si>
  <si>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</si>
  <si>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</si>
  <si>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</si>
  <si>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</si>
  <si>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</si>
  <si>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</si>
  <si>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</si>
  <si>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</si>
  <si>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</si>
  <si>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</si>
  <si>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</si>
  <si>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</si>
  <si>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</si>
  <si>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</si>
  <si>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</si>
  <si>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</si>
  <si>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</si>
  <si>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</si>
  <si>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</si>
  <si>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</si>
  <si>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</si>
  <si>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</si>
  <si>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</si>
  <si>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</si>
  <si>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</si>
  <si>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</si>
  <si>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</si>
  <si>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</si>
  <si>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</si>
  <si>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</si>
  <si>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</si>
  <si>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</si>
  <si>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</si>
  <si>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</si>
  <si>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</si>
  <si>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</si>
  <si>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</si>
  <si>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</si>
  <si>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</si>
  <si>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</si>
  <si>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</si>
  <si>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</si>
  <si>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</si>
  <si>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</si>
  <si>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</si>
  <si>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</si>
  <si>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</si>
  <si>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</si>
  <si>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</si>
  <si>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</si>
  <si>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</si>
  <si>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</si>
  <si>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</si>
  <si>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</si>
  <si>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</si>
  <si>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</si>
  <si>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</si>
  <si>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</si>
  <si>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</si>
  <si>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</si>
  <si>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</si>
  <si>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</si>
  <si>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</si>
  <si>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</si>
  <si>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</si>
  <si>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</si>
  <si>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</si>
  <si>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</si>
  <si>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</si>
  <si>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</si>
  <si>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</si>
  <si>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</si>
  <si>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</si>
  <si>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</si>
  <si>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</si>
  <si>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</si>
  <si>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</si>
  <si>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</si>
  <si>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</si>
  <si>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</si>
  <si>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</si>
  <si>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</si>
  <si>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</si>
  <si>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</si>
  <si>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</si>
  <si>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</si>
  <si>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</si>
  <si>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</si>
  <si>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</si>
  <si>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</si>
  <si>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</si>
  <si>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</si>
  <si>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</si>
  <si>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</si>
  <si>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</si>
  <si>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</si>
  <si>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</si>
  <si>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</si>
  <si>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</si>
  <si>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</si>
  <si>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</si>
  <si>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</si>
  <si>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</si>
  <si>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</si>
  <si>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</si>
  <si>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</si>
  <si>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</si>
  <si>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</si>
  <si>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</si>
  <si>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</si>
  <si>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</si>
  <si>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</si>
  <si>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</si>
  <si>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</si>
  <si>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</si>
  <si>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</si>
  <si>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</si>
  <si>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</si>
  <si>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</si>
  <si>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</si>
  <si>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</si>
  <si>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</si>
  <si>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</si>
  <si>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</si>
  <si>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</si>
  <si>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</si>
  <si>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</si>
  <si>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</si>
  <si>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</si>
  <si>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</si>
  <si>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</si>
  <si>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</si>
  <si>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</si>
  <si>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</si>
  <si>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</si>
  <si>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</si>
  <si>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</si>
  <si>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</si>
  <si>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</si>
  <si>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</si>
  <si>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</si>
  <si>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</si>
  <si>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</si>
  <si>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</si>
  <si>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</si>
  <si>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</si>
  <si>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</si>
  <si>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</si>
  <si>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</si>
  <si>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</si>
  <si>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</si>
  <si>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</si>
  <si>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</si>
  <si>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</si>
  <si>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</si>
  <si>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</si>
  <si>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</si>
  <si>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</si>
  <si>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</si>
  <si>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</si>
  <si>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</si>
  <si>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</si>
  <si>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</si>
  <si>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</si>
  <si>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</si>
  <si>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</si>
  <si>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</si>
  <si>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</si>
  <si>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</si>
  <si>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</si>
  <si>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</si>
  <si>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</si>
  <si>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</si>
  <si>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</si>
  <si>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</si>
  <si>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</si>
  <si>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</si>
  <si>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</si>
  <si>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</si>
  <si>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</si>
  <si>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</si>
  <si>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</si>
  <si>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</si>
  <si>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</si>
  <si>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</si>
  <si>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</si>
  <si>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</si>
  <si>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</si>
  <si>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</si>
  <si>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</si>
  <si>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</si>
  <si>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</si>
  <si>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</si>
  <si>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</si>
  <si>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</si>
  <si>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</si>
  <si>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</si>
  <si>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</si>
  <si>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</si>
  <si>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</si>
  <si>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</si>
  <si>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</si>
  <si>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</si>
  <si>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</si>
  <si>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</si>
  <si>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</si>
  <si>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</si>
  <si>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</si>
  <si>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</si>
  <si>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</si>
  <si>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</si>
  <si>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</si>
  <si>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</si>
  <si>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</si>
  <si>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</si>
  <si>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</si>
  <si>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</si>
  <si>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</si>
  <si>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</si>
  <si>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</si>
  <si>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</si>
  <si>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</si>
  <si>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</si>
  <si>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</si>
  <si>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</si>
  <si>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</si>
  <si>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</si>
  <si>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</si>
  <si>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</si>
  <si>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</si>
  <si>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</si>
  <si>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</si>
  <si>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</si>
  <si>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</si>
  <si>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</si>
  <si>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</si>
  <si>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</si>
  <si>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</si>
  <si>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</si>
  <si>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</si>
  <si>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</si>
  <si>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</si>
  <si>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</si>
  <si>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</si>
  <si>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</si>
  <si>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</si>
  <si>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</si>
  <si>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</si>
  <si>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</si>
  <si>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</si>
  <si>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</si>
  <si>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</si>
  <si>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</si>
  <si>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</si>
  <si>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</si>
  <si>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</si>
  <si>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</si>
  <si>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</si>
  <si>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</si>
  <si>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</si>
  <si>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</si>
  <si>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</si>
  <si>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</si>
  <si>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</si>
  <si>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</si>
  <si>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</si>
  <si>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</si>
  <si>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</si>
  <si>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</si>
  <si>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</si>
  <si>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</si>
  <si>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</si>
  <si>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</si>
  <si>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</si>
  <si>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</si>
  <si>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</si>
  <si>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</si>
  <si>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</si>
  <si>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</si>
  <si>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</si>
  <si>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</si>
  <si>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</si>
  <si>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</si>
  <si>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</si>
  <si>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</si>
  <si>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</si>
  <si>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</si>
  <si>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</si>
  <si>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</si>
  <si>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</si>
  <si>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</si>
  <si>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</si>
  <si>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</si>
  <si>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</si>
  <si>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</si>
  <si>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</si>
  <si>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</si>
  <si>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</si>
  <si>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</si>
  <si>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</si>
  <si>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</si>
  <si>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</si>
  <si>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</si>
  <si>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</si>
  <si>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</si>
  <si>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</si>
  <si>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</si>
  <si>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</si>
  <si>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</si>
  <si>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</si>
  <si>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</si>
  <si>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</si>
  <si>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</si>
  <si>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</si>
  <si>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</si>
  <si>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</si>
  <si>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</si>
  <si>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</si>
  <si>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</si>
  <si>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</si>
  <si>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</si>
  <si>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</si>
  <si>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</si>
  <si>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</si>
  <si>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</si>
  <si>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</si>
  <si>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</si>
  <si>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</si>
  <si>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</si>
  <si>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</si>
  <si>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</si>
  <si>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</si>
  <si>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</si>
  <si>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</si>
  <si>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</si>
  <si>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</si>
  <si>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</si>
  <si>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</si>
  <si>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</si>
  <si>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</si>
  <si>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</si>
  <si>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</si>
  <si>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</si>
  <si>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</si>
  <si>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</si>
  <si>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</si>
  <si>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</si>
  <si>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</si>
  <si>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</si>
  <si>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</si>
  <si>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</si>
  <si>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</si>
  <si>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</si>
  <si>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</si>
  <si>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</si>
  <si>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</si>
  <si>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</si>
  <si>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</si>
  <si>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</si>
  <si>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</si>
  <si>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</si>
  <si>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</si>
  <si>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</si>
  <si>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</si>
  <si>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</si>
  <si>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</si>
  <si>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</si>
  <si>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</si>
  <si>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</si>
  <si>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</si>
  <si>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</si>
  <si>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</si>
  <si>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</si>
  <si>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</si>
  <si>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</si>
  <si>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</si>
  <si>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</si>
  <si>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</si>
  <si>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</si>
  <si>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</si>
  <si>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</si>
  <si>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</si>
  <si>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</si>
  <si>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</si>
  <si>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</si>
  <si>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</si>
  <si>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</si>
  <si>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</si>
  <si>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</si>
  <si>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</si>
  <si>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</si>
  <si>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</si>
  <si>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</si>
  <si>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</si>
  <si>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</si>
  <si>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</si>
  <si>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</si>
  <si>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</si>
  <si>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</si>
  <si>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</si>
  <si>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</si>
  <si>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</si>
  <si>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</si>
  <si>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</si>
  <si>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</si>
  <si>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</si>
  <si>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</si>
  <si>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</si>
  <si>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</si>
  <si>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</si>
  <si>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</si>
  <si>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</si>
  <si>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</si>
  <si>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</si>
  <si>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</si>
  <si>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</si>
  <si>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</si>
  <si>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</si>
  <si>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</si>
  <si>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</si>
  <si>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</si>
  <si>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</si>
  <si>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</si>
  <si>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</si>
  <si>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</si>
  <si>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</si>
  <si>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</si>
  <si>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</si>
  <si>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</si>
  <si>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</si>
  <si>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</si>
  <si>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</si>
  <si>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</si>
  <si>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</si>
  <si>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</si>
  <si>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</si>
  <si>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</si>
  <si>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</si>
  <si>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</si>
  <si>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</si>
  <si>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</si>
  <si>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</si>
  <si>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</si>
  <si>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</si>
  <si>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</si>
  <si>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</si>
  <si>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</si>
  <si>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</si>
  <si>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</si>
  <si>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</si>
  <si>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</si>
  <si>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</si>
  <si>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</si>
  <si>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</si>
  <si>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</si>
  <si>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</si>
  <si>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</si>
  <si>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</si>
  <si>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</si>
  <si>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</si>
  <si>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</si>
  <si>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</si>
  <si>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</si>
  <si>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</si>
  <si>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</si>
  <si>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</si>
  <si>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</si>
  <si>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</si>
  <si>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</si>
  <si>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</si>
  <si>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</si>
  <si>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</si>
  <si>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</si>
  <si>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</si>
  <si>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</si>
  <si>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</si>
  <si>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</si>
  <si>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</si>
  <si>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</si>
  <si>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</si>
  <si>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</si>
  <si>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</si>
  <si>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</si>
  <si>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</si>
  <si>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</si>
  <si>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</si>
  <si>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</si>
  <si>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</si>
  <si>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</si>
  <si>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</si>
  <si>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</si>
  <si>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</si>
  <si>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</si>
  <si>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</si>
  <si>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</si>
  <si>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</si>
  <si>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</si>
  <si>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</si>
  <si>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</si>
  <si>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</si>
  <si>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</si>
  <si>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</si>
  <si>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</si>
  <si>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</si>
  <si>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</si>
  <si>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</si>
  <si>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</si>
  <si>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</si>
  <si>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</si>
  <si>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</si>
  <si>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</si>
  <si>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</si>
  <si>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</si>
  <si>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</si>
  <si>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</si>
  <si>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</si>
  <si>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</si>
  <si>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</si>
  <si>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</si>
  <si>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</si>
  <si>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</si>
  <si>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</si>
  <si>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</si>
  <si>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</si>
  <si>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</si>
  <si>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</si>
  <si>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</si>
  <si>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</si>
  <si>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</si>
  <si>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</si>
  <si>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</si>
  <si>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</si>
  <si>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</si>
  <si>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</si>
  <si>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</si>
  <si>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</si>
  <si>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Establish budget from unanticipated revenue ($17,066),  transfer from Rents &amp; Leases and Professional Services to Equipment for the purchase of used Pickup.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</si>
</sst>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3" sqref="A1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0" t="s">
        <v>915</v>
      </c>
      <c r="G1" s="120"/>
      <c r="H1" s="120"/>
      <c r="I1" s="120"/>
      <c r="J1" s="120"/>
      <c r="L1" s="85" t="s">
        <v>917</v>
      </c>
      <c r="M1" s="86"/>
    </row>
    <row r="2" spans="1:13" s="2" customFormat="1" ht="18" customHeight="1" x14ac:dyDescent="0.25">
      <c r="B2" s="119" t="s">
        <v>6</v>
      </c>
      <c r="C2" s="119"/>
      <c r="D2" s="119"/>
      <c r="E2" s="119"/>
      <c r="F2" s="119"/>
      <c r="G2" s="119"/>
      <c r="H2" s="119"/>
      <c r="I2" s="119"/>
      <c r="J2" s="119"/>
      <c r="K2" s="119"/>
      <c r="L2" s="123"/>
      <c r="M2" s="124"/>
    </row>
    <row r="3" spans="1:13" ht="6" customHeight="1" thickBot="1" x14ac:dyDescent="0.25">
      <c r="L3" s="125"/>
      <c r="M3" s="12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2" t="str">
        <f>+VLOOKUP(I17,ORG!A3:B291,2,FALSE)</f>
        <v>AGRICULTURE COMMISSIONER/SEALER</v>
      </c>
      <c r="E5" s="112"/>
      <c r="F5" s="112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45014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3" t="s">
        <v>1135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s="1" customFormat="1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>
        <v>206010</v>
      </c>
      <c r="C17" s="45">
        <v>725000</v>
      </c>
      <c r="D17" s="109" t="str">
        <f>+VLOOKUP(+C17,ACCT!$A:$B,2,FALSE)</f>
        <v>RENTS &amp; LEASES - EQUIPMENT</v>
      </c>
      <c r="E17" s="46" t="s">
        <v>10</v>
      </c>
      <c r="F17" s="63">
        <v>16000</v>
      </c>
      <c r="G17" s="8"/>
      <c r="H17" s="111">
        <v>1001</v>
      </c>
      <c r="I17" s="97">
        <v>206010</v>
      </c>
      <c r="J17" s="99">
        <v>512900</v>
      </c>
      <c r="K17" s="100" t="str">
        <f>+VLOOKUP(+J17,ACCT!$A:$B,2,FALSE)</f>
        <v>OTHER PERMITS</v>
      </c>
      <c r="L17" s="46" t="s">
        <v>10</v>
      </c>
      <c r="M17" s="63">
        <v>-150</v>
      </c>
    </row>
    <row r="18" spans="1:13" ht="16.5" x14ac:dyDescent="0.3">
      <c r="A18" s="44">
        <v>1001</v>
      </c>
      <c r="B18" s="44">
        <v>206010</v>
      </c>
      <c r="C18" s="45">
        <v>723000</v>
      </c>
      <c r="D18" s="109" t="str">
        <f>+VLOOKUP(+C18,ACCT!$A:$B,2,FALSE)</f>
        <v>PROFESSIONAL &amp; SPECIALIZED SERVICES</v>
      </c>
      <c r="E18" s="47"/>
      <c r="F18" s="63">
        <v>5097</v>
      </c>
      <c r="G18" s="35"/>
      <c r="H18" s="111">
        <v>1001</v>
      </c>
      <c r="I18" s="97">
        <v>206010</v>
      </c>
      <c r="J18" s="99">
        <v>522200</v>
      </c>
      <c r="K18" s="100" t="str">
        <f>+VLOOKUP(+J18,ACCT!$A:$B,2,FALSE)</f>
        <v>FORFEITURES</v>
      </c>
      <c r="L18" s="47"/>
      <c r="M18" s="63">
        <v>-5050</v>
      </c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111">
        <v>1001</v>
      </c>
      <c r="I19" s="97">
        <v>206010</v>
      </c>
      <c r="J19" s="99">
        <v>550900</v>
      </c>
      <c r="K19" s="100" t="str">
        <f>+VLOOKUP(+J19,ACCT!$A:$B,2,FALSE)</f>
        <v>AGRICULTURAL SERVICES</v>
      </c>
      <c r="L19" s="47"/>
      <c r="M19" s="64">
        <v>-11866</v>
      </c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111">
        <v>1001</v>
      </c>
      <c r="I20" s="97">
        <v>206010</v>
      </c>
      <c r="J20" s="99">
        <v>762000</v>
      </c>
      <c r="K20" s="100" t="str">
        <f>+VLOOKUP(+J20,ACCT!$A:$B,2,FALSE)</f>
        <v>EQUIPMENT</v>
      </c>
      <c r="L20" s="47"/>
      <c r="M20" s="64">
        <v>38163</v>
      </c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21097</v>
      </c>
      <c r="G30" s="43"/>
      <c r="H30" s="101"/>
      <c r="I30" s="101"/>
      <c r="J30" s="102"/>
      <c r="K30" s="103" t="s">
        <v>9</v>
      </c>
      <c r="L30" s="34"/>
      <c r="M30" s="65">
        <f>SUM(M17:M29)</f>
        <v>21097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/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7" t="s">
        <v>914</v>
      </c>
      <c r="B1" s="127"/>
      <c r="C1" s="127"/>
      <c r="D1" s="127"/>
      <c r="E1" s="127"/>
      <c r="F1" s="127"/>
      <c r="G1" s="127"/>
      <c r="H1" s="127"/>
      <c r="I1" s="127"/>
      <c r="J1" s="127"/>
    </row>
    <row r="3" spans="1:13" x14ac:dyDescent="0.2">
      <c r="A3" s="128" t="str">
        <f>+TRANSFER!A10</f>
        <v xml:space="preserve">Establish budget from unanticipated revenue ($17,066),  transfer from Rents &amp; Leases and Professional Services to Equipment for the purchase of used Pickup. 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3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3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1:13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3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3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1:13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3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3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1:13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</row>
    <row r="44" spans="1:13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1:13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</row>
    <row r="47" spans="1:13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3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1:13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3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3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2023-03-29T16:13:41Z</cp:lastPrinted>
  <dcterms:created xsi:type="dcterms:W3CDTF">1999-03-09T18:14:26Z</dcterms:created>
  <dcterms:modified xsi:type="dcterms:W3CDTF">2023-03-29T16:16:53Z</dcterms:modified>
</cp:coreProperties>
</file>