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72D10051-A76D-45B7-A1CD-A30305892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1" i="1"/>
  <c r="D17" i="1" l="1"/>
  <c r="K26" i="1" l="1"/>
  <c r="M24" i="1"/>
  <c r="F24" i="1"/>
  <c r="D23" i="1"/>
  <c r="D22" i="1"/>
  <c r="D21" i="1"/>
  <c r="D20" i="1"/>
  <c r="D19" i="1"/>
  <c r="D18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<sst xmlns="http://schemas.openxmlformats.org/spreadsheetml/2006/main" count="57" uniqueCount="42">
  <si>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</si>
  <si>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</si>
  <si>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</si>
  <si>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</si>
  <si>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</si>
  <si>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</si>
  <si>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</si>
  <si>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</si>
  <si>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</si>
  <si>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</si>
  <si>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</si>
  <si>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</si>
  <si>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</si>
  <si>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</si>
  <si>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</si>
  <si>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</si>
  <si>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</si>
  <si>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</si>
  <si>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</si>
  <si>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</si>
  <si>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</si>
  <si>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</si>
  <si>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</si>
  <si>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</si>
  <si>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</si>
  <si>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</si>
  <si>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</si>
  <si>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</si>
  <si>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</si>
  <si>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</si>
  <si>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</si>
  <si>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</si>
  <si>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</si>
  <si>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</si>
  <si>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</si>
  <si>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</si>
  <si>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</si>
  <si>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22/23</t>
  </si>
  <si>
    <t>American Rescue Plan Act/Road Department</t>
  </si>
  <si>
    <t xml:space="preserve">Transfer from ARPA fund to purchase one Kenworth snow plow for the Road Department.   </t>
  </si>
  <si>
    <t>NON-RECIPOCAL TRANSFER OUT</t>
  </si>
  <si>
    <t>NON-RECIPOCAL TRANSFER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</si>
</sst>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164" fontId="9" fillId="0" borderId="16" xfId="1" applyNumberFormat="1" applyFont="1" applyFill="1" applyBorder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Journal,%20budget%20transfer,%20etc\BUDGET%20TRANSFER%20FORM.xls" TargetMode="External"/><Relationship Id="rId1" Type="http://schemas.openxmlformats.org/officeDocument/2006/relationships/externalLinkPath" Target="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T"/>
      <sheetName val="ORG"/>
      <sheetName val="ROAD (5)"/>
      <sheetName val="ROAD (4)"/>
      <sheetName val="FUEL 2122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0" zoomScaleNormal="80" workbookViewId="0">
      <selection activeCell="C17" sqref="C17"/>
    </sheetView>
  </sheetViews>
  <sheetFormatPr defaultRowHeight="13.2" x14ac:dyDescent="0.25"/>
  <cols>
    <col min="1" max="3" width="9" customWidth="1"/>
    <col min="4" max="4" width="42.109375" customWidth="1"/>
    <col min="5" max="5" width="7.88671875" customWidth="1"/>
    <col min="6" max="6" width="15.33203125" style="7" customWidth="1"/>
    <col min="7" max="7" width="1" style="7" customWidth="1"/>
    <col min="8" max="10" width="9" customWidth="1"/>
    <col min="11" max="11" width="49.109375" customWidth="1"/>
    <col min="12" max="12" width="10.33203125" customWidth="1"/>
    <col min="13" max="13" width="24.109375" style="7" customWidth="1"/>
  </cols>
  <sheetData>
    <row r="1" spans="1:13" ht="18" customHeight="1" thickBot="1" x14ac:dyDescent="0.3">
      <c r="A1" s="1"/>
      <c r="B1" s="2"/>
      <c r="E1" s="3"/>
      <c r="F1" s="103" t="s">
        <v>0</v>
      </c>
      <c r="G1" s="103"/>
      <c r="H1" s="103"/>
      <c r="I1" s="103"/>
      <c r="J1" s="103"/>
      <c r="L1" s="4" t="s">
        <v>1</v>
      </c>
      <c r="M1" s="5"/>
    </row>
    <row r="2" spans="1:13" s="6" customFormat="1" ht="18" customHeight="1" x14ac:dyDescent="0.3">
      <c r="B2" s="104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6"/>
    </row>
    <row r="3" spans="1:13" ht="6" customHeight="1" thickBot="1" x14ac:dyDescent="0.3">
      <c r="L3" s="107"/>
      <c r="M3" s="108"/>
    </row>
    <row r="4" spans="1:13" s="8" customFormat="1" ht="9.75" customHeight="1" thickBot="1" x14ac:dyDescent="0.35">
      <c r="B4" s="2"/>
      <c r="F4" s="9"/>
      <c r="G4" s="9"/>
      <c r="J4" s="10"/>
      <c r="L4" s="11"/>
      <c r="M4" s="12"/>
    </row>
    <row r="5" spans="1:13" s="8" customFormat="1" ht="16.2" thickBot="1" x14ac:dyDescent="0.35">
      <c r="A5" s="13" t="s">
        <v>3</v>
      </c>
      <c r="B5" s="13"/>
      <c r="C5" s="14"/>
      <c r="D5" s="109" t="s">
        <v>38</v>
      </c>
      <c r="E5" s="109"/>
      <c r="F5" s="109"/>
      <c r="G5" s="9"/>
      <c r="M5" s="9"/>
    </row>
    <row r="6" spans="1:13" s="8" customFormat="1" ht="16.2" thickBot="1" x14ac:dyDescent="0.35">
      <c r="C6" s="15"/>
      <c r="D6" s="2"/>
      <c r="E6" s="2"/>
      <c r="F6" s="9"/>
      <c r="G6" s="9"/>
      <c r="J6" s="16" t="s">
        <v>4</v>
      </c>
      <c r="K6" s="17">
        <f ca="1">TODAY()</f>
        <v>45006</v>
      </c>
      <c r="L6" s="18"/>
      <c r="M6" s="9"/>
    </row>
    <row r="7" spans="1:13" ht="13.8" thickBot="1" x14ac:dyDescent="0.3">
      <c r="A7" s="19" t="s">
        <v>5</v>
      </c>
      <c r="B7" s="20"/>
      <c r="C7" s="21" t="s">
        <v>37</v>
      </c>
    </row>
    <row r="8" spans="1:13" ht="28.5" customHeight="1" thickBot="1" x14ac:dyDescent="0.3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1"/>
      <c r="L8" s="22" t="s">
        <v>6</v>
      </c>
      <c r="M8" s="23" t="s">
        <v>7</v>
      </c>
    </row>
    <row r="9" spans="1:13" ht="3.7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5">
      <c r="A10" s="97" t="s">
        <v>39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15" customHeight="1" x14ac:dyDescent="0.2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1:13" ht="69.75" customHeight="1" thickBot="1" x14ac:dyDescent="0.3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7.5" customHeight="1" x14ac:dyDescent="0.25">
      <c r="F13" s="28"/>
      <c r="G13" s="28"/>
      <c r="M13" s="28"/>
    </row>
    <row r="14" spans="1:13" ht="24" customHeight="1" x14ac:dyDescent="0.4">
      <c r="A14" s="29"/>
      <c r="B14" s="30"/>
      <c r="C14" s="31" t="s">
        <v>8</v>
      </c>
      <c r="D14" s="32"/>
      <c r="E14" s="32"/>
      <c r="F14" s="33"/>
      <c r="G14" s="34"/>
      <c r="H14" s="29"/>
      <c r="I14" s="31" t="s">
        <v>9</v>
      </c>
      <c r="J14" s="30"/>
      <c r="K14" s="35"/>
      <c r="L14" s="35"/>
      <c r="M14" s="33"/>
    </row>
    <row r="15" spans="1:13" s="43" customFormat="1" ht="13.8" x14ac:dyDescent="0.25">
      <c r="A15" s="36" t="s">
        <v>10</v>
      </c>
      <c r="B15" s="37" t="s">
        <v>11</v>
      </c>
      <c r="C15" s="37" t="s">
        <v>12</v>
      </c>
      <c r="D15" s="38" t="s">
        <v>13</v>
      </c>
      <c r="E15" s="36" t="s">
        <v>14</v>
      </c>
      <c r="F15" s="39"/>
      <c r="G15" s="40"/>
      <c r="H15" s="37" t="s">
        <v>10</v>
      </c>
      <c r="I15" s="41" t="s">
        <v>11</v>
      </c>
      <c r="J15" s="36" t="s">
        <v>12</v>
      </c>
      <c r="K15" s="38" t="s">
        <v>13</v>
      </c>
      <c r="L15" s="36" t="s">
        <v>14</v>
      </c>
      <c r="M15" s="42"/>
    </row>
    <row r="16" spans="1:13" s="43" customFormat="1" ht="13.8" x14ac:dyDescent="0.25">
      <c r="A16" s="44" t="s">
        <v>15</v>
      </c>
      <c r="B16" s="45" t="s">
        <v>15</v>
      </c>
      <c r="C16" s="45" t="s">
        <v>15</v>
      </c>
      <c r="D16" s="43" t="s">
        <v>16</v>
      </c>
      <c r="E16" s="46" t="s">
        <v>15</v>
      </c>
      <c r="F16" s="47" t="s">
        <v>17</v>
      </c>
      <c r="G16" s="48"/>
      <c r="H16" s="45" t="s">
        <v>15</v>
      </c>
      <c r="I16" s="49" t="s">
        <v>15</v>
      </c>
      <c r="J16" s="44" t="s">
        <v>15</v>
      </c>
      <c r="K16" s="44" t="s">
        <v>16</v>
      </c>
      <c r="L16" s="44" t="s">
        <v>15</v>
      </c>
      <c r="M16" s="50" t="s">
        <v>17</v>
      </c>
    </row>
    <row r="17" spans="1:13" ht="14.4" x14ac:dyDescent="0.3">
      <c r="A17" s="51">
        <v>2164</v>
      </c>
      <c r="B17" s="51">
        <v>207030</v>
      </c>
      <c r="C17" s="51">
        <v>728000</v>
      </c>
      <c r="D17" s="53" t="str">
        <f>+VLOOKUP(+C17,[1]ACCT!$A$2:$B$665,2,FALSE)</f>
        <v>SPECIAL DEPARTMENTAL EXPENSE</v>
      </c>
      <c r="E17" s="54"/>
      <c r="F17" s="55">
        <v>510190</v>
      </c>
      <c r="G17" s="56"/>
      <c r="H17" s="51">
        <v>2164</v>
      </c>
      <c r="I17" s="51">
        <v>207030</v>
      </c>
      <c r="J17" s="51">
        <v>795100</v>
      </c>
      <c r="K17" s="53" t="s">
        <v>40</v>
      </c>
      <c r="L17" s="59">
        <v>8300</v>
      </c>
      <c r="M17" s="58">
        <v>510190</v>
      </c>
    </row>
    <row r="18" spans="1:13" ht="14.4" x14ac:dyDescent="0.3">
      <c r="A18" s="51"/>
      <c r="B18" s="51"/>
      <c r="C18" s="52"/>
      <c r="D18" s="53" t="str">
        <f>+VLOOKUP(+C18,[1]ACCT!$A$2:$B$665,2,FALSE)</f>
        <v xml:space="preserve"> </v>
      </c>
      <c r="E18" s="59"/>
      <c r="F18" s="60"/>
      <c r="G18" s="61"/>
      <c r="H18" s="51"/>
      <c r="I18" s="51"/>
      <c r="J18" s="51"/>
      <c r="K18" s="53" t="str">
        <f>+VLOOKUP(+J18,[1]ACCT!$A$2:$B$665,2,FALSE)</f>
        <v xml:space="preserve"> </v>
      </c>
      <c r="L18" s="59"/>
      <c r="M18" s="96">
        <v>0</v>
      </c>
    </row>
    <row r="19" spans="1:13" ht="14.4" x14ac:dyDescent="0.3">
      <c r="A19" s="51"/>
      <c r="B19" s="51"/>
      <c r="C19" s="52"/>
      <c r="D19" s="53" t="str">
        <f>+VLOOKUP(+C19,[1]ACCT!$A$2:$B$665,2,FALSE)</f>
        <v xml:space="preserve"> </v>
      </c>
      <c r="E19" s="54"/>
      <c r="F19" s="60"/>
      <c r="G19" s="62"/>
      <c r="H19" s="51"/>
      <c r="I19" s="51"/>
      <c r="J19" s="51"/>
      <c r="K19" s="53" t="str">
        <f>+VLOOKUP(+J19,[1]ACCT!$A$2:$B$665,2,FALSE)</f>
        <v xml:space="preserve"> </v>
      </c>
      <c r="L19" s="59"/>
      <c r="M19" s="58"/>
    </row>
    <row r="20" spans="1:13" ht="14.4" x14ac:dyDescent="0.3">
      <c r="A20" s="51"/>
      <c r="B20" s="51"/>
      <c r="C20" s="52"/>
      <c r="D20" s="53" t="str">
        <f>+VLOOKUP(+C20,[1]ACCT!$A$2:$B$665,2,FALSE)</f>
        <v xml:space="preserve"> </v>
      </c>
      <c r="E20" s="59"/>
      <c r="F20" s="60"/>
      <c r="G20" s="62"/>
      <c r="H20" s="51">
        <v>2103</v>
      </c>
      <c r="I20" s="51">
        <v>301010</v>
      </c>
      <c r="J20" s="52">
        <v>595100</v>
      </c>
      <c r="K20" s="53" t="s">
        <v>41</v>
      </c>
      <c r="L20" s="59">
        <v>8300</v>
      </c>
      <c r="M20" s="58">
        <v>-510190</v>
      </c>
    </row>
    <row r="21" spans="1:13" ht="14.4" x14ac:dyDescent="0.3">
      <c r="A21" s="51"/>
      <c r="B21" s="51"/>
      <c r="C21" s="52"/>
      <c r="D21" s="53" t="str">
        <f>+VLOOKUP(+C21,[1]ACCT!$A$2:$B$665,2,FALSE)</f>
        <v xml:space="preserve"> </v>
      </c>
      <c r="E21" s="59"/>
      <c r="F21" s="63"/>
      <c r="G21" s="62"/>
      <c r="H21" s="51">
        <v>2103</v>
      </c>
      <c r="I21" s="51">
        <v>301010</v>
      </c>
      <c r="J21" s="52">
        <v>762010</v>
      </c>
      <c r="K21" s="53" t="str">
        <f>+VLOOKUP(+J21,[1]ACCT!$A$2:$B$665,2,FALSE)</f>
        <v>FIELD EQUIPMENT</v>
      </c>
      <c r="L21" s="59"/>
      <c r="M21" s="58">
        <v>510190</v>
      </c>
    </row>
    <row r="22" spans="1:13" ht="14.4" x14ac:dyDescent="0.3">
      <c r="A22" s="51"/>
      <c r="B22" s="51"/>
      <c r="C22" s="52"/>
      <c r="D22" s="53" t="str">
        <f>+VLOOKUP(+C22,[1]ACCT!$A$2:$B$665,2,FALSE)</f>
        <v xml:space="preserve"> </v>
      </c>
      <c r="E22" s="59"/>
      <c r="F22" s="63"/>
      <c r="G22" s="62"/>
      <c r="H22" s="51"/>
      <c r="I22" s="51"/>
      <c r="J22" s="52"/>
      <c r="K22" s="53"/>
      <c r="L22" s="59"/>
      <c r="M22" s="58"/>
    </row>
    <row r="23" spans="1:13" ht="14.4" x14ac:dyDescent="0.3">
      <c r="A23" s="64"/>
      <c r="B23" s="64"/>
      <c r="C23" s="65"/>
      <c r="D23" s="66" t="str">
        <f>+VLOOKUP(+C23,[1]ACCT!$A$2:$B$665,2,FALSE)</f>
        <v xml:space="preserve"> </v>
      </c>
      <c r="E23" s="59"/>
      <c r="F23" s="63"/>
      <c r="G23" s="62"/>
      <c r="H23" s="64"/>
      <c r="I23" s="64"/>
      <c r="J23" s="65"/>
      <c r="K23" s="53"/>
      <c r="L23" s="59"/>
      <c r="M23" s="58"/>
    </row>
    <row r="24" spans="1:13" ht="18.75" customHeight="1" x14ac:dyDescent="0.25">
      <c r="A24" s="57"/>
      <c r="B24" s="57"/>
      <c r="C24" s="67"/>
      <c r="D24" s="68" t="s">
        <v>18</v>
      </c>
      <c r="E24" s="68"/>
      <c r="F24" s="69">
        <f>SUM(F17:F23)</f>
        <v>510190</v>
      </c>
      <c r="G24" s="70"/>
      <c r="H24" s="57"/>
      <c r="I24" s="57"/>
      <c r="J24" s="67"/>
      <c r="K24" s="68" t="s">
        <v>18</v>
      </c>
      <c r="L24" s="68"/>
      <c r="M24" s="58">
        <f>SUM(M17:M23)</f>
        <v>510190</v>
      </c>
    </row>
    <row r="25" spans="1:13" ht="13.8" x14ac:dyDescent="0.25">
      <c r="C25" s="71"/>
      <c r="D25" s="72"/>
      <c r="E25" s="72"/>
      <c r="F25" s="73"/>
      <c r="G25" s="74"/>
      <c r="H25" s="75"/>
      <c r="I25" s="75"/>
      <c r="J25" s="76"/>
      <c r="K25" s="66"/>
      <c r="L25" s="77"/>
      <c r="M25" s="78"/>
    </row>
    <row r="26" spans="1:13" ht="13.8" x14ac:dyDescent="0.25">
      <c r="C26" s="71"/>
      <c r="D26" s="72"/>
      <c r="E26" s="72"/>
      <c r="F26" s="73"/>
      <c r="G26" s="74"/>
      <c r="H26" s="75"/>
      <c r="I26" s="75"/>
      <c r="J26" s="76"/>
      <c r="K26" s="66" t="str">
        <f>+VLOOKUP(+J26,[1]ACCT!$A$2:$B$665,2,FALSE)</f>
        <v xml:space="preserve"> </v>
      </c>
      <c r="L26" s="77"/>
      <c r="M26" s="78"/>
    </row>
    <row r="27" spans="1:13" ht="26.25" customHeight="1" x14ac:dyDescent="0.25">
      <c r="A27" s="79"/>
      <c r="B27" s="79"/>
      <c r="C27" s="80"/>
      <c r="D27" s="80"/>
      <c r="F27" s="81"/>
      <c r="G27" s="81"/>
      <c r="H27" s="79"/>
      <c r="I27" s="79"/>
      <c r="J27" s="79"/>
      <c r="K27" s="79"/>
    </row>
    <row r="28" spans="1:13" x14ac:dyDescent="0.25">
      <c r="A28" s="82" t="s">
        <v>19</v>
      </c>
      <c r="B28" s="83"/>
      <c r="F28" s="84" t="s">
        <v>20</v>
      </c>
    </row>
    <row r="29" spans="1:13" ht="4.5" customHeight="1" x14ac:dyDescent="0.25">
      <c r="A29" s="85"/>
      <c r="B29" s="85"/>
      <c r="C29" s="85"/>
      <c r="D29" s="85"/>
      <c r="E29" s="85"/>
      <c r="F29" s="86"/>
      <c r="G29" s="86"/>
      <c r="H29" s="85"/>
      <c r="I29" s="85"/>
      <c r="J29" s="85"/>
      <c r="K29" s="85"/>
      <c r="L29" s="85"/>
      <c r="M29" s="86"/>
    </row>
    <row r="30" spans="1:13" ht="20.25" customHeight="1" x14ac:dyDescent="0.3">
      <c r="A30" s="87" t="s">
        <v>21</v>
      </c>
      <c r="D30" s="6" t="s">
        <v>22</v>
      </c>
      <c r="E30" s="6" t="s">
        <v>23</v>
      </c>
      <c r="F30" s="16"/>
      <c r="H30" s="16" t="s">
        <v>24</v>
      </c>
    </row>
    <row r="31" spans="1:13" ht="18.75" customHeight="1" x14ac:dyDescent="0.25"/>
    <row r="32" spans="1:13" ht="14.25" customHeight="1" thickBot="1" x14ac:dyDescent="0.3">
      <c r="A32" s="88" t="s">
        <v>25</v>
      </c>
      <c r="B32" s="89"/>
      <c r="C32" s="89"/>
      <c r="D32" s="89"/>
      <c r="E32" s="88"/>
      <c r="F32" s="90"/>
      <c r="G32" s="90"/>
      <c r="H32" s="88" t="s">
        <v>26</v>
      </c>
      <c r="I32" s="89"/>
      <c r="J32" s="88"/>
      <c r="K32" s="91" t="s">
        <v>27</v>
      </c>
      <c r="L32" s="89"/>
      <c r="M32" s="90"/>
    </row>
    <row r="34" spans="1:13" ht="27.75" customHeight="1" thickBot="1" x14ac:dyDescent="0.3">
      <c r="A34" s="89"/>
      <c r="B34" s="89"/>
      <c r="C34" s="89"/>
      <c r="D34" s="89"/>
      <c r="E34" s="89"/>
      <c r="H34" s="89"/>
      <c r="I34" s="89"/>
      <c r="J34" s="92"/>
      <c r="K34" s="92"/>
      <c r="L34" s="89"/>
      <c r="M34" s="89"/>
    </row>
    <row r="35" spans="1:13" x14ac:dyDescent="0.25">
      <c r="A35" s="3" t="s">
        <v>28</v>
      </c>
      <c r="H35" s="82" t="s">
        <v>29</v>
      </c>
      <c r="I35" s="83"/>
      <c r="L35" t="s">
        <v>30</v>
      </c>
      <c r="M35"/>
    </row>
    <row r="37" spans="1:13" ht="13.8" thickBot="1" x14ac:dyDescent="0.3">
      <c r="A37" t="s">
        <v>31</v>
      </c>
      <c r="H37" s="93" t="s">
        <v>32</v>
      </c>
      <c r="I37" s="94"/>
      <c r="J37" s="89"/>
      <c r="K37" s="89"/>
      <c r="L37" s="94"/>
      <c r="M37" s="90"/>
    </row>
    <row r="39" spans="1:13" x14ac:dyDescent="0.25">
      <c r="A39" s="3" t="s">
        <v>33</v>
      </c>
      <c r="B39" s="3"/>
    </row>
    <row r="40" spans="1:13" ht="13.8" thickBot="1" x14ac:dyDescent="0.3">
      <c r="A40" s="3" t="s">
        <v>34</v>
      </c>
      <c r="B40" s="95"/>
      <c r="H40" s="92"/>
      <c r="I40" s="92"/>
      <c r="J40" s="92"/>
      <c r="K40" s="92"/>
      <c r="L40" s="92"/>
      <c r="M40" s="90"/>
    </row>
    <row r="41" spans="1:13" x14ac:dyDescent="0.25">
      <c r="A41" s="3" t="s">
        <v>35</v>
      </c>
      <c r="H41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3 K17:K23 K25:K26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Sherry Lawson</cp:lastModifiedBy>
  <cp:lastPrinted>2022-10-10T16:33:54Z</cp:lastPrinted>
  <dcterms:created xsi:type="dcterms:W3CDTF">2019-08-21T18:10:16Z</dcterms:created>
  <dcterms:modified xsi:type="dcterms:W3CDTF">2023-03-21T16:44:26Z</dcterms:modified>
</cp:coreProperties>
</file>