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K21" i="1"/>
  <c r="K23" i="1"/>
  <c r="K24" i="1"/>
  <c r="K28" i="1"/>
  <c r="K31" i="1"/>
  <c r="K30" i="1"/>
  <c r="A3" i="4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<sst xmlns="http://schemas.openxmlformats.org/spreadsheetml/2006/main" count="4243" uniqueCount="970">
  <si>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</si>
  <si>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</si>
  <si>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</si>
  <si>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</si>
  <si>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</si>
  <si>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</si>
  <si>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</si>
  <si>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</si>
  <si>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</si>
  <si>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</si>
  <si>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</si>
  <si>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</si>
  <si>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</si>
  <si>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</si>
  <si>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</si>
  <si>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</si>
  <si>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</si>
  <si>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</si>
  <si>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</si>
  <si>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</si>
  <si>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</si>
  <si>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</si>
  <si>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</si>
  <si>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</si>
  <si>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</si>
  <si>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</si>
  <si>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</si>
  <si>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</si>
  <si>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</si>
  <si>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</si>
  <si>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</si>
  <si>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</si>
  <si>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</si>
  <si>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</si>
  <si>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</si>
  <si>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</si>
  <si>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</si>
  <si>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</si>
  <si>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</si>
  <si>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</si>
  <si>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</si>
  <si>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</si>
  <si>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</si>
  <si>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</si>
  <si>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</si>
  <si>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</si>
  <si>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</si>
  <si>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</si>
  <si>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</si>
  <si>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</si>
  <si>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</si>
  <si>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</si>
  <si>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</si>
  <si>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</si>
  <si>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</si>
  <si>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</si>
  <si>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</si>
  <si>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</si>
  <si>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</si>
  <si>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</si>
  <si>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</si>
  <si>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</si>
  <si>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</si>
  <si>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</si>
  <si>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</si>
  <si>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</si>
  <si>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</si>
  <si>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</si>
  <si>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</si>
  <si>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</si>
  <si>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</si>
  <si>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</si>
  <si>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</si>
  <si>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</si>
  <si>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</si>
  <si>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</si>
  <si>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</si>
  <si>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</si>
  <si>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</si>
  <si>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</si>
  <si>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</si>
  <si>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</si>
  <si>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</si>
  <si>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</si>
  <si>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</si>
  <si>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</si>
  <si>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</si>
  <si>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</si>
  <si>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</si>
  <si>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</si>
  <si>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</si>
  <si>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</si>
  <si>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</si>
  <si>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</si>
  <si>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</si>
  <si>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</si>
  <si>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</si>
  <si>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</si>
  <si>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</si>
  <si>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</si>
  <si>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</si>
  <si>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</si>
  <si>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</si>
  <si>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</si>
  <si>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</si>
  <si>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</si>
  <si>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</si>
  <si>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</si>
  <si>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</si>
  <si>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</si>
  <si>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</si>
  <si>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</si>
  <si>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</si>
  <si>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</si>
  <si>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</si>
  <si>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</si>
  <si>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</si>
  <si>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</si>
  <si>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</si>
  <si>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</si>
  <si>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</si>
  <si>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</si>
  <si>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</si>
  <si>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</si>
  <si>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</si>
  <si>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</si>
  <si>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</si>
  <si>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</si>
  <si>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</si>
  <si>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</si>
  <si>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</si>
  <si>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</si>
  <si>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</si>
  <si>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</si>
  <si>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</si>
  <si>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</si>
  <si>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</si>
  <si>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</si>
  <si>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</si>
  <si>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</si>
  <si>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</si>
  <si>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</si>
  <si>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</si>
  <si>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</si>
  <si>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</si>
  <si>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</si>
  <si>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</si>
  <si>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</si>
  <si>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</si>
  <si>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</si>
  <si>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</si>
  <si>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</si>
  <si>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</si>
  <si>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</si>
  <si>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</si>
  <si>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</si>
  <si>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</si>
  <si>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</si>
  <si>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</si>
  <si>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</si>
  <si>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</si>
  <si>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</si>
  <si>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</si>
  <si>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</si>
  <si>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</si>
  <si>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</si>
  <si>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</si>
  <si>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</si>
  <si>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</si>
  <si>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</si>
  <si>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</si>
  <si>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</si>
  <si>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</si>
  <si>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</si>
  <si>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</si>
  <si>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</si>
  <si>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</si>
  <si>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</si>
  <si>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</si>
  <si>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</si>
  <si>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</si>
  <si>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</si>
  <si>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</si>
  <si>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</si>
  <si>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</si>
  <si>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</si>
  <si>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</si>
  <si>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</si>
  <si>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</si>
  <si>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</si>
  <si>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</si>
  <si>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</si>
  <si>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</si>
  <si>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</si>
  <si>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</si>
  <si>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</si>
  <si>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</si>
  <si>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</si>
  <si>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</si>
  <si>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</si>
  <si>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</si>
  <si>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</si>
  <si>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</si>
  <si>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</si>
  <si>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</si>
  <si>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</si>
  <si>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</si>
  <si>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</si>
  <si>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</si>
  <si>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</si>
  <si>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</si>
  <si>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</si>
  <si>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</si>
  <si>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</si>
  <si>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</si>
  <si>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</si>
  <si>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</si>
  <si>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</si>
  <si>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</si>
  <si>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</si>
  <si>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</si>
  <si>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</si>
  <si>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</si>
  <si>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</si>
  <si>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</si>
  <si>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</si>
  <si>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</si>
  <si>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</si>
  <si>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</si>
  <si>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</si>
  <si>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</si>
  <si>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</si>
  <si>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</si>
  <si>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</si>
  <si>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</si>
  <si>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</si>
  <si>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</si>
  <si>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</si>
  <si>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</si>
  <si>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</si>
  <si>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</si>
  <si>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</si>
  <si>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</si>
  <si>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</si>
  <si>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</si>
  <si>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</si>
  <si>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</si>
  <si>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</si>
  <si>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</si>
  <si>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</si>
  <si>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</si>
  <si>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</si>
  <si>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</si>
  <si>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</si>
  <si>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</si>
  <si>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</si>
  <si>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</si>
  <si>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</si>
  <si>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</si>
  <si>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</si>
  <si>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</si>
  <si>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</si>
  <si>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</si>
  <si>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</si>
  <si>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</si>
  <si>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</si>
  <si>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</si>
  <si>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</si>
  <si>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</si>
  <si>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</si>
  <si>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</si>
  <si>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</si>
  <si>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</si>
  <si>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</si>
  <si>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</si>
  <si>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</si>
  <si>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</si>
  <si>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</si>
  <si>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</si>
  <si>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</si>
  <si>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</si>
  <si>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</si>
  <si>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</si>
  <si>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</si>
  <si>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</si>
  <si>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</si>
  <si>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</si>
  <si>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</si>
  <si>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</si>
  <si>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</si>
  <si>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</si>
  <si>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</si>
  <si>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</si>
  <si>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</si>
  <si>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</si>
  <si>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</si>
  <si>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</si>
  <si>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</si>
  <si>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</si>
  <si>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</si>
  <si>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</si>
  <si>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</si>
  <si>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</si>
  <si>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</si>
  <si>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</si>
  <si>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</si>
  <si>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</si>
  <si>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</si>
  <si>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</si>
  <si>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</si>
  <si>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</si>
  <si>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</si>
  <si>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</si>
  <si>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</si>
  <si>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</si>
  <si>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</si>
  <si>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</si>
  <si>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</si>
  <si>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</si>
  <si>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</si>
  <si>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</si>
  <si>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</si>
  <si>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</si>
  <si>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</si>
  <si>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</si>
  <si>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</si>
  <si>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</si>
  <si>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</si>
  <si>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</si>
  <si>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</si>
  <si>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</si>
  <si>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</si>
  <si>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</si>
  <si>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</si>
  <si>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</si>
  <si>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</si>
  <si>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</si>
  <si>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</si>
  <si>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</si>
  <si>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</si>
  <si>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</si>
  <si>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</si>
  <si>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</si>
  <si>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</si>
  <si>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</si>
  <si>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</si>
  <si>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</si>
  <si>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</si>
  <si>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</si>
  <si>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</si>
  <si>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</si>
  <si>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</si>
  <si>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</si>
  <si>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</si>
  <si>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</si>
  <si>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</si>
  <si>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</si>
  <si>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</si>
  <si>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</si>
  <si>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</si>
  <si>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</si>
  <si>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</si>
  <si>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</si>
  <si>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</si>
  <si>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</si>
  <si>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</si>
  <si>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</si>
  <si>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</si>
  <si>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</si>
  <si>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</si>
  <si>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</si>
  <si>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</si>
  <si>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</si>
  <si>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</si>
  <si>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</si>
  <si>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</si>
  <si>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</si>
  <si>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</si>
  <si>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</si>
  <si>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</si>
  <si>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</si>
  <si>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</si>
  <si>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</si>
  <si>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</si>
  <si>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</si>
  <si>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</si>
  <si>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</si>
  <si>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</si>
  <si>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</si>
  <si>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</si>
  <si>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</si>
  <si>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</si>
  <si>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</si>
  <si>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</si>
  <si>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</si>
  <si>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</si>
  <si>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</si>
  <si>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</si>
  <si>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</si>
  <si>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</si>
  <si>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</si>
  <si>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</si>
  <si>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</si>
  <si>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</si>
  <si>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</si>
  <si>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</si>
  <si>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</si>
  <si>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</si>
  <si>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</si>
  <si>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</si>
  <si>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</si>
  <si>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</si>
  <si>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</si>
  <si>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</si>
  <si>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</si>
  <si>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</si>
  <si>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</si>
  <si>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</si>
  <si>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</si>
  <si>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</si>
  <si>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</si>
  <si>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</si>
  <si>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</si>
  <si>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</si>
  <si>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</si>
  <si>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</si>
  <si>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</si>
  <si>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</si>
  <si>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</si>
  <si>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</si>
  <si>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</si>
  <si>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</si>
  <si>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</si>
  <si>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</si>
  <si>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</si>
  <si>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</si>
  <si>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</si>
  <si>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</si>
  <si>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</si>
  <si>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</si>
  <si>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</si>
  <si>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</si>
  <si>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</si>
  <si>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</si>
  <si>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</si>
  <si>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</si>
  <si>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</si>
  <si>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</si>
  <si>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</si>
  <si>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</si>
  <si>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</si>
  <si>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</si>
  <si>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</si>
  <si>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</si>
  <si>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</si>
  <si>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</si>
  <si>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</si>
  <si>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</si>
  <si>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</si>
  <si>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</si>
  <si>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</si>
  <si>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</si>
  <si>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</si>
  <si>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</si>
  <si>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</si>
  <si>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</si>
  <si>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</si>
  <si>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</si>
  <si>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</si>
  <si>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</si>
  <si>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</si>
  <si>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</si>
  <si>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</si>
  <si>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</si>
  <si>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</si>
  <si>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</si>
  <si>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</si>
  <si>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</si>
  <si>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</si>
  <si>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</si>
  <si>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</si>
  <si>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</si>
  <si>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</si>
  <si>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</si>
  <si>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</si>
  <si>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</si>
  <si>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</si>
  <si>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</si>
  <si>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</si>
  <si>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</si>
  <si>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</si>
  <si>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</si>
  <si>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</si>
  <si>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</si>
  <si>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</si>
  <si>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</si>
  <si>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</si>
  <si>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</si>
  <si>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</si>
  <si>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</si>
  <si>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</si>
  <si>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</si>
  <si>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</si>
  <si>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</si>
  <si>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</si>
  <si>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</si>
  <si>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</si>
  <si>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</si>
  <si>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</si>
  <si>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</si>
  <si>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</si>
  <si>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</si>
  <si>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</si>
  <si>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</si>
  <si>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</si>
  <si>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</si>
  <si>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</si>
  <si>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</si>
  <si>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</si>
  <si>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</si>
  <si>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</si>
  <si>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</si>
  <si>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</si>
  <si>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</si>
  <si>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</si>
  <si>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</si>
  <si>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</si>
  <si>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</si>
  <si>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</si>
  <si>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</si>
  <si>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</si>
  <si>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</si>
  <si>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</si>
  <si>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</si>
  <si>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</si>
  <si>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</si>
  <si>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</si>
  <si>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</si>
  <si>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</si>
  <si>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</si>
  <si>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</si>
  <si>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</si>
  <si>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</si>
  <si>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</si>
  <si>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</si>
  <si>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</si>
  <si>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</si>
  <si>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</si>
  <si>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</si>
  <si>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</si>
  <si>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</si>
  <si>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</si>
  <si>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</si>
  <si>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</si>
  <si>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</si>
  <si>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</si>
  <si>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</si>
  <si>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</si>
  <si>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</si>
  <si>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</si>
  <si>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</si>
  <si>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</si>
  <si>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</si>
  <si>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</si>
  <si>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</si>
  <si>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</si>
  <si>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</si>
  <si>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</si>
  <si>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</si>
  <si>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</si>
  <si>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</si>
  <si>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</si>
  <si>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</si>
  <si>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</si>
  <si>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</si>
  <si>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</si>
  <si>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</si>
  <si>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</si>
  <si>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</si>
  <si>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</si>
  <si>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</si>
  <si>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</si>
  <si>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</si>
  <si>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</si>
  <si>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</si>
  <si>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</si>
  <si>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</si>
  <si>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</si>
  <si>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</si>
  <si>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</si>
  <si>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</si>
  <si>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</si>
  <si>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</si>
  <si>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</si>
  <si>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</si>
  <si>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</si>
  <si>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</si>
  <si>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</si>
  <si>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</si>
  <si>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</si>
  <si>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</si>
  <si>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</si>
  <si>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</si>
  <si>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</si>
  <si>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</si>
  <si>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</si>
  <si>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</si>
  <si>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</si>
  <si>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</si>
  <si>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</si>
  <si>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</si>
  <si>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</si>
  <si>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</si>
  <si>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</si>
  <si>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</si>
  <si>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</si>
  <si>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</si>
  <si>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</si>
  <si>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</si>
  <si>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</si>
  <si>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</si>
  <si>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</si>
  <si>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</si>
  <si>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</si>
  <si>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</si>
  <si>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</si>
  <si>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</si>
  <si>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</si>
  <si>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</si>
  <si>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</si>
  <si>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</si>
  <si>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</si>
  <si>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</si>
  <si>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</si>
  <si>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</si>
  <si>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</si>
  <si>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</si>
  <si>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</si>
  <si>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</si>
  <si>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</si>
  <si>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</si>
  <si>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</si>
  <si>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</si>
  <si>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</si>
  <si>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</si>
  <si>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</si>
  <si>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</si>
  <si>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</si>
  <si>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</si>
  <si>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</si>
  <si>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</si>
  <si>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</si>
  <si>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</si>
  <si>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</si>
  <si>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</si>
  <si>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</si>
  <si>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</si>
  <si>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</si>
  <si>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</si>
  <si>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</si>
  <si>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</si>
  <si>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</si>
  <si>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</si>
  <si>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</si>
  <si>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</si>
  <si>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</si>
  <si>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</si>
  <si>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</si>
  <si>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</si>
  <si>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</si>
  <si>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</si>
  <si>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</si>
  <si>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</si>
  <si>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</si>
  <si>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</si>
  <si>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</si>
  <si>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</si>
  <si>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</si>
  <si>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</si>
  <si>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</si>
  <si>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</si>
  <si>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</si>
  <si>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</si>
  <si>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</si>
  <si>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</si>
  <si>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</si>
  <si>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</si>
  <si>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</si>
  <si>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</si>
  <si>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</si>
  <si>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</si>
  <si>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</si>
  <si>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</si>
  <si>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</si>
  <si>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</si>
  <si>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</si>
  <si>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</si>
  <si>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</si>
  <si>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</si>
  <si>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</si>
  <si>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</si>
  <si>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</si>
  <si>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</si>
  <si>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</si>
  <si>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</si>
  <si>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</si>
  <si>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</si>
  <si>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</si>
  <si>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</si>
  <si>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</si>
  <si>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</si>
  <si>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</si>
  <si>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</si>
  <si>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</si>
  <si>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</si>
  <si>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</si>
  <si>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</si>
  <si>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</si>
  <si>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</si>
  <si>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</si>
  <si>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</si>
  <si>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</si>
  <si>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</si>
  <si>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</si>
  <si>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</si>
  <si>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</si>
  <si>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</si>
  <si>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</si>
  <si>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</si>
  <si>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</si>
  <si>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</si>
  <si>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</si>
  <si>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</si>
  <si>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</si>
  <si>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</si>
  <si>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</si>
  <si>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</si>
  <si>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</si>
  <si>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</si>
  <si>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</si>
  <si>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</si>
  <si>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</si>
  <si>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</si>
  <si>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</si>
  <si>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</si>
  <si>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</si>
  <si>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</si>
  <si>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</si>
  <si>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</si>
  <si>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</si>
  <si>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</si>
  <si>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</si>
  <si>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</si>
  <si>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</si>
  <si>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</si>
  <si>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</si>
  <si>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</si>
  <si>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</si>
  <si>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</si>
  <si>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</si>
  <si>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</si>
  <si>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</si>
  <si>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</si>
  <si>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</si>
  <si>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</si>
  <si>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</si>
  <si>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</si>
  <si>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</si>
  <si>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</si>
  <si>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</si>
  <si>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</si>
  <si>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</si>
  <si>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</si>
  <si>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</si>
  <si>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</si>
  <si>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</si>
  <si>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</si>
  <si>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</si>
  <si>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</si>
  <si>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</si>
  <si>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</si>
  <si>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</si>
  <si>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</si>
  <si>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</si>
  <si>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</si>
  <si>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</si>
  <si>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</si>
  <si>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</si>
  <si>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</si>
  <si>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</si>
  <si>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</si>
  <si>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</si>
  <si>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</si>
  <si>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</si>
  <si>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</si>
  <si>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</si>
  <si>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</si>
  <si>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</si>
  <si>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</si>
  <si>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</si>
  <si>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</si>
  <si>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</si>
  <si>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</si>
  <si>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</si>
  <si>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</si>
  <si>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</si>
  <si>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</si>
  <si>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</si>
  <si>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</si>
  <si>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</si>
  <si>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</si>
  <si>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</si>
  <si>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</si>
  <si>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</si>
  <si>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</si>
  <si>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</si>
  <si>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</si>
  <si>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</si>
  <si>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</si>
  <si>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</si>
  <si>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</si>
  <si>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</si>
  <si>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</si>
  <si>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</si>
  <si>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</si>
  <si>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</si>
  <si>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</si>
  <si>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</si>
  <si>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</si>
  <si>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</si>
  <si>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</si>
  <si>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</si>
  <si>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</si>
  <si>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</si>
  <si>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</si>
  <si>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</si>
  <si>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</si>
  <si>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</si>
  <si>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</si>
  <si>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</si>
  <si>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</si>
  <si>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</si>
  <si>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</si>
  <si>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</si>
  <si>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</si>
  <si>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</si>
  <si>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</si>
  <si>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</si>
  <si>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</si>
  <si>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</si>
  <si>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</si>
  <si>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</si>
  <si>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</si>
  <si>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</si>
  <si>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</si>
  <si>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</si>
  <si>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</si>
  <si>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</si>
  <si>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</si>
  <si>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</si>
  <si>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</si>
  <si>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</si>
  <si>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</si>
  <si>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</si>
  <si>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</si>
  <si>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</si>
  <si>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</si>
  <si>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</si>
  <si>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</si>
  <si>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</si>
  <si>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</si>
  <si>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</si>
  <si>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</si>
  <si>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</si>
  <si>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</si>
  <si>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</si>
  <si>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</si>
  <si>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</si>
  <si>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</si>
  <si>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</si>
  <si>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</si>
  <si>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</si>
  <si>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</si>
  <si>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</si>
  <si>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</si>
  <si>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</si>
  <si>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</si>
  <si>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</si>
  <si>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</si>
  <si>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</si>
  <si>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</si>
  <si>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</si>
  <si>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</si>
  <si>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</si>
  <si>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</si>
  <si>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</si>
  <si>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</si>
  <si>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</si>
  <si>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</si>
  <si>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</si>
  <si>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</si>
  <si>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</si>
  <si>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</si>
  <si>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</si>
  <si>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</si>
  <si>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</si>
  <si>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</si>
  <si>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</si>
  <si>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</si>
  <si>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</si>
  <si>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</si>
  <si>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</si>
  <si>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</si>
  <si>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</si>
  <si>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</si>
  <si>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</si>
  <si>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</si>
  <si>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</si>
  <si>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</si>
  <si>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</si>
  <si>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</si>
  <si>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</si>
  <si>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</si>
  <si>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</si>
  <si>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</si>
  <si>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</si>
  <si>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</si>
  <si>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</si>
  <si>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</si>
  <si>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</si>
  <si>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</si>
  <si>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</si>
  <si>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</si>
  <si>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</si>
  <si>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</si>
  <si>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</si>
  <si>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</si>
  <si>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</si>
  <si>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</si>
  <si>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</si>
  <si>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</si>
  <si>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</si>
  <si>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</si>
  <si>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</si>
  <si>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</si>
  <si>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</si>
  <si>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</si>
  <si>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</si>
  <si>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</si>
  <si>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</si>
  <si>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</si>
  <si>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</si>
  <si>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</si>
  <si>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</si>
  <si>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</si>
  <si>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</si>
  <si>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</si>
  <si>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</si>
  <si>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</si>
  <si>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</si>
  <si>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</si>
  <si>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</si>
  <si>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</si>
  <si>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</si>
  <si>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</si>
  <si>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</si>
  <si>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Hammond Ranch Fire Zone</t>
  </si>
  <si>
    <t>22/23</t>
  </si>
  <si>
    <t>To establish budget previously requested on Budget Worksheet for FY 22/23 for radio purchase.</t>
  </si>
  <si>
    <t>FUND BALANCE - 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</si>
</sst>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4" fontId="5" fillId="0" borderId="1" xfId="1" applyNumberFormat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K19" sqref="K19"/>
    </sheetView>
  </sheetViews>
  <sheetFormatPr defaultRowHeight="12.75" x14ac:dyDescent="0.2"/>
  <cols>
    <col min="1" max="3" width="9" customWidth="1"/>
    <col min="4" max="4" width="40.42578125" customWidth="1"/>
    <col min="5" max="5" width="6.140625" customWidth="1"/>
    <col min="6" max="6" width="14.85546875" style="5" customWidth="1"/>
    <col min="7" max="7" width="1" style="5" customWidth="1"/>
    <col min="8" max="10" width="9" customWidth="1"/>
    <col min="11" max="11" width="46.7109375" customWidth="1"/>
    <col min="12" max="12" width="10.28515625" customWidth="1"/>
    <col min="13" max="13" width="12.85546875" style="5" customWidth="1"/>
  </cols>
  <sheetData>
    <row r="1" spans="1:13" ht="18" customHeight="1" thickBot="1" x14ac:dyDescent="0.25">
      <c r="A1" s="75"/>
      <c r="B1" s="66"/>
      <c r="E1" s="27"/>
      <c r="F1" s="114" t="s">
        <v>958</v>
      </c>
      <c r="G1" s="114"/>
      <c r="H1" s="114"/>
      <c r="I1" s="114"/>
      <c r="J1" s="114"/>
      <c r="L1" s="84" t="s">
        <v>960</v>
      </c>
      <c r="M1" s="85"/>
    </row>
    <row r="2" spans="1:13" s="2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654</v>
      </c>
      <c r="B5" s="19"/>
      <c r="C5" s="20"/>
      <c r="D5" s="106" t="s">
        <v>966</v>
      </c>
      <c r="E5" s="106"/>
      <c r="F5" s="106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v>44995</v>
      </c>
      <c r="L6" s="32"/>
      <c r="M6" s="17"/>
    </row>
    <row r="7" spans="1:13" ht="13.5" thickBot="1" x14ac:dyDescent="0.25">
      <c r="A7" s="59" t="s">
        <v>952</v>
      </c>
      <c r="B7" s="60"/>
      <c r="C7" s="65" t="s">
        <v>967</v>
      </c>
    </row>
    <row r="8" spans="1:13" s="1" customFormat="1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71" t="s">
        <v>950</v>
      </c>
      <c r="M8" s="72" t="s">
        <v>951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07" t="s">
        <v>968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s="1" customFormat="1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s="1" customFormat="1" ht="69.9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2" t="s">
        <v>962</v>
      </c>
      <c r="D14" s="56"/>
      <c r="E14" s="56"/>
      <c r="F14" s="57"/>
      <c r="G14" s="77"/>
      <c r="H14" s="54"/>
      <c r="I14" s="92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3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6" t="s">
        <v>12</v>
      </c>
      <c r="F16" s="39" t="s">
        <v>4</v>
      </c>
      <c r="G16" s="40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>
        <v>2551</v>
      </c>
      <c r="B17" s="45">
        <v>204035</v>
      </c>
      <c r="C17" s="46">
        <v>461000</v>
      </c>
      <c r="D17" s="31" t="s">
        <v>969</v>
      </c>
      <c r="E17" s="48"/>
      <c r="F17" s="104">
        <v>12125</v>
      </c>
      <c r="G17" s="8"/>
      <c r="H17" s="45">
        <v>2551</v>
      </c>
      <c r="I17" s="45">
        <v>204035</v>
      </c>
      <c r="J17" s="46">
        <v>540800</v>
      </c>
      <c r="K17" s="31" t="s">
        <v>149</v>
      </c>
      <c r="L17" s="47"/>
      <c r="M17" s="104">
        <v>-12125</v>
      </c>
    </row>
    <row r="18" spans="1:13" ht="16.5" x14ac:dyDescent="0.3">
      <c r="A18" s="45"/>
      <c r="B18" s="45"/>
      <c r="C18" s="46"/>
      <c r="D18" s="31"/>
      <c r="E18" s="48"/>
      <c r="F18" s="104"/>
      <c r="G18" s="35"/>
      <c r="H18" s="96">
        <v>2551</v>
      </c>
      <c r="I18" s="96">
        <v>204035</v>
      </c>
      <c r="J18" s="98">
        <v>728000</v>
      </c>
      <c r="K18" s="31" t="s">
        <v>450</v>
      </c>
      <c r="L18" s="47"/>
      <c r="M18" s="104">
        <v>24250</v>
      </c>
    </row>
    <row r="19" spans="1:13" ht="16.5" x14ac:dyDescent="0.3">
      <c r="A19" s="45"/>
      <c r="B19" s="45"/>
      <c r="C19" s="46"/>
      <c r="D19" s="31"/>
      <c r="E19" s="48"/>
      <c r="F19" s="64"/>
      <c r="G19" s="43"/>
      <c r="H19" s="96"/>
      <c r="I19" s="96"/>
      <c r="J19" s="98"/>
      <c r="K19" s="99"/>
      <c r="L19" s="48"/>
      <c r="M19" s="105"/>
    </row>
    <row r="20" spans="1:13" ht="16.5" x14ac:dyDescent="0.3">
      <c r="A20" s="45"/>
      <c r="B20" s="45"/>
      <c r="C20" s="46"/>
      <c r="D20" s="31"/>
      <c r="E20" s="48"/>
      <c r="F20" s="64"/>
      <c r="G20" s="43"/>
      <c r="H20" s="96"/>
      <c r="I20" s="96"/>
      <c r="J20" s="98"/>
      <c r="K20" s="99"/>
      <c r="L20" s="48"/>
      <c r="M20" s="64"/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4"/>
      <c r="G21" s="43"/>
      <c r="H21" s="96"/>
      <c r="I21" s="96"/>
      <c r="J21" s="98"/>
      <c r="K21" s="99" t="str">
        <f>+VLOOKUP(+J21,ACCT!$A$2:$B$667,2,FALSE)</f>
        <v xml:space="preserve"> </v>
      </c>
      <c r="L21" s="48"/>
      <c r="M21" s="64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4"/>
      <c r="G22" s="43"/>
      <c r="H22" s="96"/>
      <c r="I22" s="96"/>
      <c r="J22" s="98"/>
      <c r="K22" s="99"/>
      <c r="L22" s="48"/>
      <c r="M22" s="64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4"/>
      <c r="G23" s="43"/>
      <c r="H23" s="96"/>
      <c r="I23" s="96"/>
      <c r="J23" s="98"/>
      <c r="K23" s="99" t="str">
        <f>+VLOOKUP(+J23,ACCT!$A$2:$B$667,2,FALSE)</f>
        <v xml:space="preserve"> </v>
      </c>
      <c r="L23" s="48"/>
      <c r="M23" s="64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4"/>
      <c r="G24" s="43"/>
      <c r="H24" s="96"/>
      <c r="I24" s="96"/>
      <c r="J24" s="98"/>
      <c r="K24" s="99" t="str">
        <f>+VLOOKUP(+J24,ACCT!$A$2:$B$667,2,FALSE)</f>
        <v xml:space="preserve"> </v>
      </c>
      <c r="L24" s="48"/>
      <c r="M24" s="64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4"/>
      <c r="G25" s="43"/>
      <c r="H25" s="96"/>
      <c r="I25" s="96"/>
      <c r="J25" s="98"/>
      <c r="K25" s="99"/>
      <c r="L25" s="48"/>
      <c r="M25" s="64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64"/>
      <c r="F26" s="64"/>
      <c r="G26" s="43"/>
      <c r="H26" s="96"/>
      <c r="I26" s="96"/>
      <c r="J26" s="98"/>
      <c r="K26" s="99"/>
      <c r="L26" s="48"/>
      <c r="M26" s="64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4"/>
      <c r="G27" s="43"/>
      <c r="H27" s="96"/>
      <c r="I27" s="96"/>
      <c r="J27" s="98"/>
      <c r="K27" s="99"/>
      <c r="L27" s="48"/>
      <c r="M27" s="64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4"/>
      <c r="G28" s="43"/>
      <c r="H28" s="96"/>
      <c r="I28" s="96"/>
      <c r="J28" s="98"/>
      <c r="K28" s="99" t="str">
        <f>+VLOOKUP(+J28,ACCT!$A$2:$B$667,2,FALSE)</f>
        <v xml:space="preserve"> </v>
      </c>
      <c r="L28" s="48"/>
      <c r="M28" s="64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4"/>
      <c r="G29" s="43"/>
      <c r="H29" s="100"/>
      <c r="I29" s="100"/>
      <c r="J29" s="101"/>
      <c r="K29" s="102" t="s">
        <v>9</v>
      </c>
      <c r="L29" s="34"/>
      <c r="M29" s="103">
        <v>0</v>
      </c>
    </row>
    <row r="30" spans="1:13" ht="16.5" x14ac:dyDescent="0.3">
      <c r="A30" s="33"/>
      <c r="B30" s="33"/>
      <c r="C30" s="42"/>
      <c r="D30" s="34" t="s">
        <v>9</v>
      </c>
      <c r="E30" s="34"/>
      <c r="F30" s="103">
        <f>SUM(F17:F29)</f>
        <v>12125</v>
      </c>
      <c r="G30" s="44"/>
      <c r="H30" s="95"/>
      <c r="I30" s="95"/>
      <c r="J30" s="42">
        <v>595000</v>
      </c>
      <c r="K30" s="31" t="str">
        <f>+VLOOKUP(+J30,ACCT!$A$2:$B$667,2,FALSE)</f>
        <v>OPERATING TRANSFERS IN</v>
      </c>
      <c r="L30" s="93"/>
      <c r="M30" s="94"/>
    </row>
    <row r="31" spans="1:13" ht="16.5" x14ac:dyDescent="0.3">
      <c r="A31" s="1"/>
      <c r="B31" s="1"/>
      <c r="C31" s="88"/>
      <c r="D31" s="89"/>
      <c r="E31" s="89"/>
      <c r="F31" s="90"/>
      <c r="G31" s="91"/>
      <c r="H31" s="97"/>
      <c r="I31" s="95"/>
      <c r="J31" s="33">
        <v>795000</v>
      </c>
      <c r="K31" s="31" t="str">
        <f>+VLOOKUP(+J31,ACCT!$A$2:$B$667,2,FALSE)</f>
        <v>TRANSFER OUT</v>
      </c>
      <c r="L31" s="95"/>
      <c r="M31" s="94"/>
    </row>
    <row r="32" spans="1:13" ht="16.5" thickBot="1" x14ac:dyDescent="0.3">
      <c r="G32" s="91"/>
      <c r="H32" s="61"/>
      <c r="I32" s="61"/>
      <c r="J32" s="61"/>
      <c r="K32" s="78"/>
      <c r="L32" s="1"/>
    </row>
    <row r="33" spans="1:13" ht="26.25" customHeight="1" x14ac:dyDescent="0.2">
      <c r="A33" s="61"/>
      <c r="B33" s="61"/>
      <c r="C33" s="62"/>
      <c r="D33" s="62"/>
      <c r="F33" s="63"/>
      <c r="G33" s="63"/>
      <c r="J33" s="1"/>
      <c r="L33" s="1"/>
    </row>
    <row r="34" spans="1:13" x14ac:dyDescent="0.2">
      <c r="A34" s="50" t="s">
        <v>956</v>
      </c>
      <c r="B34" s="3"/>
      <c r="F34" s="67" t="s">
        <v>954</v>
      </c>
      <c r="H34" s="68"/>
      <c r="I34" s="68"/>
      <c r="J34" s="68"/>
      <c r="K34" s="68"/>
      <c r="L34" s="68"/>
      <c r="M34" s="69"/>
    </row>
    <row r="35" spans="1:13" ht="4.5" customHeight="1" x14ac:dyDescent="0.25">
      <c r="A35" s="68"/>
      <c r="B35" s="68"/>
      <c r="C35" s="68"/>
      <c r="D35" s="68"/>
      <c r="E35" s="68"/>
      <c r="F35" s="69"/>
      <c r="G35" s="69"/>
      <c r="H35" s="6" t="s">
        <v>945</v>
      </c>
    </row>
    <row r="36" spans="1:13" ht="20.25" customHeight="1" x14ac:dyDescent="0.25">
      <c r="A36" s="70" t="s">
        <v>955</v>
      </c>
      <c r="D36" s="2" t="s">
        <v>943</v>
      </c>
      <c r="E36" s="2" t="s">
        <v>944</v>
      </c>
      <c r="F36" s="6"/>
    </row>
    <row r="37" spans="1:13" ht="18.75" customHeight="1" thickBot="1" x14ac:dyDescent="0.25">
      <c r="H37" s="52" t="s">
        <v>941</v>
      </c>
      <c r="I37" s="22"/>
      <c r="J37" s="52"/>
      <c r="K37" s="83" t="s">
        <v>942</v>
      </c>
      <c r="L37" s="22"/>
      <c r="M37" s="53"/>
    </row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</row>
    <row r="39" spans="1:13" ht="13.5" thickBot="1" x14ac:dyDescent="0.25">
      <c r="H39" s="22"/>
      <c r="I39" s="22"/>
      <c r="J39" s="28"/>
      <c r="K39" s="28"/>
      <c r="L39" s="22"/>
      <c r="M39" s="22"/>
    </row>
    <row r="40" spans="1:13" ht="27.75" customHeight="1" thickBot="1" x14ac:dyDescent="0.25">
      <c r="A40" s="22"/>
      <c r="B40" s="22"/>
      <c r="C40" s="22"/>
      <c r="D40" s="22"/>
      <c r="E40" s="22"/>
      <c r="H40" s="50" t="s">
        <v>953</v>
      </c>
      <c r="I40" s="3"/>
      <c r="L40" t="s">
        <v>7</v>
      </c>
      <c r="M40"/>
    </row>
    <row r="41" spans="1:13" x14ac:dyDescent="0.2">
      <c r="A41" s="51" t="s">
        <v>959</v>
      </c>
    </row>
    <row r="42" spans="1:13" ht="13.5" thickBot="1" x14ac:dyDescent="0.25">
      <c r="H42" s="25" t="s">
        <v>13</v>
      </c>
      <c r="I42" s="26"/>
      <c r="J42" s="22"/>
      <c r="K42" s="22"/>
      <c r="L42" s="26"/>
      <c r="M42" s="53"/>
    </row>
    <row r="43" spans="1:13" x14ac:dyDescent="0.2">
      <c r="A43" t="s">
        <v>1</v>
      </c>
    </row>
    <row r="45" spans="1:13" ht="13.5" thickBot="1" x14ac:dyDescent="0.25">
      <c r="A45" s="51" t="s">
        <v>946</v>
      </c>
      <c r="B45" s="51"/>
      <c r="H45" s="28"/>
      <c r="I45" s="28"/>
      <c r="J45" s="28"/>
      <c r="K45" s="28"/>
      <c r="L45" s="28"/>
      <c r="M45" s="53"/>
    </row>
    <row r="46" spans="1:13" x14ac:dyDescent="0.2">
      <c r="A46" s="51" t="s">
        <v>947</v>
      </c>
      <c r="B46" s="4"/>
      <c r="H46" s="16" t="s">
        <v>2</v>
      </c>
    </row>
    <row r="47" spans="1:13" x14ac:dyDescent="0.2">
      <c r="A47" s="51" t="s">
        <v>948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8">
    <cfRule type="cellIs" dxfId="2" priority="4" stopIfTrue="1" operator="equal">
      <formula>"""#N/A"""</formula>
    </cfRule>
  </conditionalFormatting>
  <conditionalFormatting sqref="K30:K31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1" t="s">
        <v>957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To establish budget previously requested on Budget Worksheet for FY 22/23 for radio purchase.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2023-03-10T17:44:08Z</cp:lastPrinted>
  <dcterms:created xsi:type="dcterms:W3CDTF">1999-03-09T18:14:26Z</dcterms:created>
  <dcterms:modified xsi:type="dcterms:W3CDTF">2023-03-14T16:20:40Z</dcterms:modified>
</cp:coreProperties>
</file>