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bookViews>
    <workbookView xWindow="28680" yWindow="-120" windowWidth="29040" windowHeight="15840" tabRatio="695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  <c r="D5" i="13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<sst xmlns="http://schemas.openxmlformats.org/spreadsheetml/2006/main" count="1193" uniqueCount="1135">
  <si>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</si>
  <si>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</si>
  <si>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</si>
  <si>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</si>
  <si>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</si>
  <si>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</si>
  <si>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</si>
  <si>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</si>
  <si>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</si>
  <si>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</si>
  <si>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</si>
  <si>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</si>
  <si>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</si>
  <si>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</si>
  <si>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</si>
  <si>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</si>
  <si>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</si>
  <si>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</si>
  <si>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</si>
  <si>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</si>
  <si>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</si>
  <si>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</si>
  <si>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</si>
  <si>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</si>
  <si>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</si>
  <si>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</si>
  <si>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</si>
  <si>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</si>
  <si>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</si>
  <si>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</si>
  <si>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</si>
  <si>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</si>
  <si>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</si>
  <si>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</si>
  <si>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</si>
  <si>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</si>
  <si>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</si>
  <si>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</si>
  <si>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</si>
  <si>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</si>
  <si>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</si>
  <si>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</si>
  <si>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</si>
  <si>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</si>
  <si>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</si>
  <si>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</si>
  <si>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</si>
  <si>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</si>
  <si>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</si>
  <si>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</si>
  <si>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</si>
  <si>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</si>
  <si>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</si>
  <si>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</si>
  <si>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</si>
  <si>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</si>
  <si>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</si>
  <si>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</si>
  <si>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</si>
  <si>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</si>
  <si>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</si>
  <si>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</si>
  <si>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</si>
  <si>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</si>
  <si>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</si>
  <si>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</si>
  <si>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</si>
  <si>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</si>
  <si>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</si>
  <si>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</si>
  <si>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</si>
  <si>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</si>
  <si>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</si>
  <si>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</si>
  <si>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</si>
  <si>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</si>
  <si>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</si>
  <si>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</si>
  <si>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</si>
  <si>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</si>
  <si>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</si>
  <si>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</si>
  <si>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</si>
  <si>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</si>
  <si>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</si>
  <si>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</si>
  <si>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</si>
  <si>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</si>
  <si>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</si>
  <si>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</si>
  <si>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</si>
  <si>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</si>
  <si>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</si>
  <si>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</si>
  <si>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</si>
  <si>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</si>
  <si>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</si>
  <si>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</si>
  <si>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</si>
  <si>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</si>
  <si>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</si>
  <si>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</si>
  <si>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</si>
  <si>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</si>
  <si>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</si>
  <si>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</si>
  <si>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</si>
  <si>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</si>
  <si>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</si>
  <si>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</si>
  <si>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</si>
  <si>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</si>
  <si>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</si>
  <si>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</si>
  <si>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</si>
  <si>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</si>
  <si>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</si>
  <si>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</si>
  <si>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</si>
  <si>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</si>
  <si>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</si>
  <si>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</si>
  <si>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</si>
  <si>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</si>
  <si>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</si>
  <si>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</si>
  <si>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</si>
  <si>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</si>
  <si>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</si>
  <si>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</si>
  <si>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</si>
  <si>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</si>
  <si>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</si>
  <si>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</si>
  <si>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</si>
  <si>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</si>
  <si>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</si>
  <si>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</si>
  <si>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</si>
  <si>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</si>
  <si>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</si>
  <si>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</si>
  <si>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</si>
  <si>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</si>
  <si>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</si>
  <si>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</si>
  <si>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</si>
  <si>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</si>
  <si>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</si>
  <si>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</si>
  <si>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</si>
  <si>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</si>
  <si>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</si>
  <si>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</si>
  <si>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</si>
  <si>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</si>
  <si>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</si>
  <si>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</si>
  <si>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</si>
  <si>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</si>
  <si>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</si>
  <si>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</si>
  <si>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</si>
  <si>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</si>
  <si>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</si>
  <si>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</si>
  <si>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</si>
  <si>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</si>
  <si>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</si>
  <si>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</si>
  <si>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</si>
  <si>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</si>
  <si>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</si>
  <si>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</si>
  <si>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</si>
  <si>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</si>
  <si>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</si>
  <si>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</si>
  <si>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</si>
  <si>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</si>
  <si>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</si>
  <si>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</si>
  <si>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</si>
  <si>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</si>
  <si>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</si>
  <si>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</si>
  <si>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</si>
  <si>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</si>
  <si>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</si>
  <si>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</si>
  <si>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</si>
  <si>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</si>
  <si>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</si>
  <si>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</si>
  <si>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</si>
  <si>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</si>
  <si>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</si>
  <si>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</si>
  <si>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</si>
  <si>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</si>
  <si>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</si>
  <si>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</si>
  <si>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</si>
  <si>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</si>
  <si>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</si>
  <si>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</si>
  <si>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</si>
  <si>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</si>
  <si>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</si>
  <si>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</si>
  <si>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</si>
  <si>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</si>
  <si>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</si>
  <si>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</si>
  <si>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</si>
  <si>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</si>
  <si>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</si>
  <si>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</si>
  <si>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</si>
  <si>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</si>
  <si>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</si>
  <si>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</si>
  <si>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</si>
  <si>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</si>
  <si>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</si>
  <si>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</si>
  <si>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</si>
  <si>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</si>
  <si>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</si>
  <si>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</si>
  <si>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</si>
  <si>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</si>
  <si>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</si>
  <si>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</si>
  <si>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</si>
  <si>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</si>
  <si>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</si>
  <si>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</si>
  <si>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</si>
  <si>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</si>
  <si>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</si>
  <si>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</si>
  <si>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</si>
  <si>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</si>
  <si>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</si>
  <si>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</si>
  <si>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</si>
  <si>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</si>
  <si>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</si>
  <si>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</si>
  <si>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</si>
  <si>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</si>
  <si>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</si>
  <si>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</si>
  <si>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</si>
  <si>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</si>
  <si>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</si>
  <si>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</si>
  <si>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</si>
  <si>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</si>
  <si>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</si>
  <si>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</si>
  <si>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</si>
  <si>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</si>
  <si>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</si>
  <si>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</si>
  <si>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</si>
  <si>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</si>
  <si>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</si>
  <si>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</si>
  <si>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</si>
  <si>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</si>
  <si>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</si>
  <si>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</si>
  <si>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</si>
  <si>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</si>
  <si>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</si>
  <si>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</si>
  <si>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</si>
  <si>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</si>
  <si>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</si>
  <si>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</si>
  <si>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</si>
  <si>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</si>
  <si>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</si>
  <si>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</si>
  <si>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</si>
  <si>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</si>
  <si>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</si>
  <si>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</si>
  <si>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</si>
  <si>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</si>
  <si>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</si>
  <si>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</si>
  <si>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</si>
  <si>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</si>
  <si>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</si>
  <si>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</si>
  <si>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</si>
  <si>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</si>
  <si>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</si>
  <si>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</si>
  <si>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</si>
  <si>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</si>
  <si>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</si>
  <si>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</si>
  <si>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</si>
  <si>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</si>
  <si>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</si>
  <si>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</si>
  <si>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</si>
  <si>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</si>
  <si>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</si>
  <si>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</si>
  <si>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</si>
  <si>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</si>
  <si>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</si>
  <si>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</si>
  <si>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</si>
  <si>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</si>
  <si>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</si>
  <si>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</si>
  <si>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</si>
  <si>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</si>
  <si>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</si>
  <si>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</si>
  <si>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</si>
  <si>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</si>
  <si>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</si>
  <si>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</si>
  <si>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</si>
  <si>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</si>
  <si>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</si>
  <si>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</si>
  <si>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</si>
  <si>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</si>
  <si>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</si>
  <si>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</si>
  <si>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</si>
  <si>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</si>
  <si>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</si>
  <si>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</si>
  <si>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</si>
  <si>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</si>
  <si>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</si>
  <si>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</si>
  <si>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</si>
  <si>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</si>
  <si>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</si>
  <si>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</si>
  <si>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</si>
  <si>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</si>
  <si>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</si>
  <si>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</si>
  <si>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</si>
  <si>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</si>
  <si>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</si>
  <si>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</si>
  <si>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</si>
  <si>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</si>
  <si>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</si>
  <si>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</si>
  <si>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</si>
  <si>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</si>
  <si>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</si>
  <si>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</si>
  <si>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</si>
  <si>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</si>
  <si>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</si>
  <si>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</si>
  <si>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</si>
  <si>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</si>
  <si>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</si>
  <si>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</si>
  <si>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</si>
  <si>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</si>
  <si>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</si>
  <si>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</si>
  <si>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</si>
  <si>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</si>
  <si>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</si>
  <si>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</si>
  <si>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</si>
  <si>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</si>
  <si>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</si>
  <si>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</si>
  <si>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</si>
  <si>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</si>
  <si>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</si>
  <si>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</si>
  <si>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</si>
  <si>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</si>
  <si>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</si>
  <si>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</si>
  <si>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</si>
  <si>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</si>
  <si>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</si>
  <si>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</si>
  <si>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</si>
  <si>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</si>
  <si>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</si>
  <si>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</si>
  <si>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</si>
  <si>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</si>
  <si>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</si>
  <si>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</si>
  <si>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</si>
  <si>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</si>
  <si>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</si>
  <si>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</si>
  <si>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</si>
  <si>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</si>
  <si>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</si>
  <si>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</si>
  <si>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</si>
  <si>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</si>
  <si>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</si>
  <si>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</si>
  <si>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</si>
  <si>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</si>
  <si>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</si>
  <si>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</si>
  <si>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</si>
  <si>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</si>
  <si>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</si>
  <si>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</si>
  <si>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</si>
  <si>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</si>
  <si>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</si>
  <si>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</si>
  <si>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</si>
  <si>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</si>
  <si>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</si>
  <si>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</si>
  <si>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</si>
  <si>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</si>
  <si>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</si>
  <si>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</si>
  <si>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</si>
  <si>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</si>
  <si>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</si>
  <si>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</si>
  <si>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</si>
  <si>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</si>
  <si>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</si>
  <si>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</si>
  <si>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</si>
  <si>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</si>
  <si>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</si>
  <si>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</si>
  <si>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</si>
  <si>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</si>
  <si>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</si>
  <si>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</si>
  <si>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</si>
  <si>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</si>
  <si>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</si>
  <si>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</si>
  <si>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</si>
  <si>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</si>
  <si>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</si>
  <si>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</si>
  <si>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</si>
  <si>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</si>
  <si>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</si>
  <si>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</si>
  <si>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</si>
  <si>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</si>
  <si>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</si>
  <si>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</si>
  <si>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</si>
  <si>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</si>
  <si>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</si>
  <si>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</si>
  <si>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</si>
  <si>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</si>
  <si>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</si>
  <si>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</si>
  <si>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</si>
  <si>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</si>
  <si>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</si>
  <si>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</si>
  <si>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</si>
  <si>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</si>
  <si>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</si>
  <si>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</si>
  <si>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</si>
  <si>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</si>
  <si>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</si>
  <si>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</si>
  <si>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</si>
  <si>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</si>
  <si>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</si>
  <si>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</si>
  <si>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</si>
  <si>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</si>
  <si>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</si>
  <si>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</si>
  <si>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</si>
  <si>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</si>
  <si>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</si>
  <si>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</si>
  <si>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</si>
  <si>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</si>
  <si>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</si>
  <si>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</si>
  <si>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</si>
  <si>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</si>
  <si>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</si>
  <si>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</si>
  <si>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</si>
  <si>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</si>
  <si>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</si>
  <si>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</si>
  <si>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</si>
  <si>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</si>
  <si>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</si>
  <si>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</si>
  <si>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</si>
  <si>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</si>
  <si>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</si>
  <si>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</si>
  <si>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</si>
  <si>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</si>
  <si>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</si>
  <si>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</si>
  <si>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</si>
  <si>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</si>
  <si>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</si>
  <si>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</si>
  <si>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</si>
  <si>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</si>
  <si>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</si>
  <si>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</si>
  <si>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</si>
  <si>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</si>
  <si>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</si>
  <si>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</si>
  <si>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</si>
  <si>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</si>
  <si>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</si>
  <si>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</si>
  <si>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</si>
  <si>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</si>
  <si>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</si>
  <si>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</si>
  <si>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</si>
  <si>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</si>
  <si>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</si>
  <si>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</si>
  <si>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</si>
  <si>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</si>
  <si>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</si>
  <si>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</si>
  <si>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</si>
  <si>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</si>
  <si>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</si>
  <si>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</si>
  <si>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</si>
  <si>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</si>
  <si>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</si>
  <si>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</si>
  <si>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</si>
  <si>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</si>
  <si>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</si>
  <si>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</si>
  <si>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</si>
  <si>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</si>
  <si>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</si>
  <si>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</si>
  <si>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</si>
  <si>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</si>
  <si>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</si>
  <si>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</si>
  <si>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</si>
  <si>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</si>
  <si>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</si>
  <si>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</si>
  <si>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</si>
  <si>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</si>
  <si>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</si>
  <si>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</si>
  <si>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</si>
  <si>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</si>
  <si>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</si>
  <si>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</si>
  <si>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</si>
  <si>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</si>
  <si>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</si>
  <si>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</si>
  <si>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</si>
  <si>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</si>
  <si>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</si>
  <si>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</si>
  <si>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</si>
  <si>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</si>
  <si>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</si>
  <si>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</si>
  <si>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</si>
  <si>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</si>
  <si>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</si>
  <si>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</si>
  <si>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</si>
  <si>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</si>
  <si>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</si>
  <si>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</si>
  <si>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</si>
  <si>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</si>
  <si>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</si>
  <si>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</si>
  <si>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</si>
  <si>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</si>
  <si>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</si>
  <si>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</si>
  <si>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</si>
  <si>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</si>
  <si>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</si>
  <si>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</si>
  <si>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</si>
  <si>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</si>
  <si>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</si>
  <si>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</si>
  <si>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</si>
  <si>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</si>
  <si>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</si>
  <si>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</si>
  <si>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</si>
  <si>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</si>
  <si>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</si>
  <si>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</si>
  <si>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</si>
  <si>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</si>
  <si>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</si>
  <si>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</si>
  <si>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</si>
  <si>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</si>
  <si>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</si>
  <si>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</si>
  <si>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</si>
  <si>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</si>
  <si>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</si>
  <si>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</si>
  <si>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</si>
  <si>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</si>
  <si>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</si>
  <si>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</si>
  <si>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</si>
  <si>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</si>
  <si>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</si>
  <si>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</si>
  <si>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</si>
  <si>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</si>
  <si>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</si>
  <si>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</si>
  <si>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</si>
  <si>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</si>
  <si>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</si>
  <si>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</si>
  <si>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</si>
  <si>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</si>
  <si>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</si>
  <si>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</si>
  <si>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</si>
  <si>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</si>
  <si>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</si>
  <si>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</si>
  <si>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</si>
  <si>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</si>
  <si>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</si>
  <si>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</si>
  <si>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</si>
  <si>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</si>
  <si>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</si>
  <si>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</si>
  <si>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</si>
  <si>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</si>
  <si>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</si>
  <si>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</si>
  <si>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</si>
  <si>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</si>
  <si>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</si>
  <si>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</si>
  <si>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</si>
  <si>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</si>
  <si>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</si>
  <si>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</si>
  <si>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</si>
  <si>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</si>
  <si>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</si>
  <si>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</si>
  <si>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</si>
  <si>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</si>
  <si>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</si>
  <si>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</si>
  <si>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</si>
  <si>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</si>
  <si>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</si>
  <si>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</si>
  <si>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</si>
  <si>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</si>
  <si>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</si>
  <si>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</si>
  <si>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</si>
  <si>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</si>
  <si>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</si>
  <si>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</si>
  <si>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</si>
  <si>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</si>
  <si>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</si>
  <si>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</si>
  <si>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</si>
  <si>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</si>
  <si>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</si>
  <si>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</si>
  <si>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</si>
  <si>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</si>
  <si>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</si>
  <si>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</si>
  <si>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</si>
  <si>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</si>
  <si>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</si>
  <si>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</si>
  <si>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</si>
  <si>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</si>
  <si>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</si>
  <si>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</si>
  <si>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</si>
  <si>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</si>
  <si>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</si>
  <si>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</si>
  <si>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</si>
  <si>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</si>
  <si>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</si>
  <si>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</si>
  <si>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</si>
  <si>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</si>
  <si>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</si>
  <si>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</si>
  <si>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</si>
  <si>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</si>
  <si>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</si>
  <si>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</si>
  <si>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</si>
  <si>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</si>
  <si>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</si>
  <si>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</si>
  <si>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</si>
  <si>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</si>
  <si>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</si>
  <si>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</si>
  <si>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</si>
  <si>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</si>
  <si>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</si>
  <si>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</si>
  <si>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</si>
  <si>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</si>
  <si>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</si>
  <si>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</si>
  <si>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</si>
  <si>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</si>
  <si>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</si>
  <si>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</si>
  <si>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</si>
  <si>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</si>
  <si>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</si>
  <si>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</si>
  <si>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</si>
  <si>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</si>
  <si>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</si>
  <si>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</si>
  <si>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</si>
  <si>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</si>
  <si>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</si>
  <si>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</si>
  <si>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</si>
  <si>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</si>
  <si>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</si>
  <si>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</si>
  <si>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</si>
  <si>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</si>
  <si>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</si>
  <si>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</si>
  <si>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</si>
  <si>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</si>
  <si>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</si>
  <si>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</si>
  <si>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</si>
  <si>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</si>
  <si>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</si>
  <si>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</si>
  <si>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</si>
  <si>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</si>
  <si>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</si>
  <si>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</si>
  <si>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</si>
  <si>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</si>
  <si>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</si>
  <si>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</si>
  <si>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</si>
  <si>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</si>
  <si>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</si>
  <si>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</si>
  <si>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</si>
  <si>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</si>
  <si>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</si>
  <si>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</si>
  <si>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</si>
  <si>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</si>
  <si>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</si>
  <si>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</si>
  <si>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</si>
  <si>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</si>
  <si>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</si>
  <si>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</si>
  <si>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</si>
  <si>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</si>
  <si>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</si>
  <si>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</si>
  <si>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</si>
  <si>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</si>
  <si>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</si>
  <si>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</si>
  <si>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</si>
  <si>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</si>
  <si>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</si>
  <si>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</si>
  <si>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</si>
  <si>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</si>
  <si>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</si>
  <si>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</si>
  <si>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</si>
  <si>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</si>
  <si>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</si>
  <si>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</si>
  <si>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</si>
  <si>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</si>
  <si>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</si>
  <si>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</si>
  <si>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</si>
  <si>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</si>
  <si>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</si>
  <si>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</si>
  <si>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</si>
  <si>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</si>
  <si>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</si>
  <si>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</si>
  <si>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</si>
  <si>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</si>
  <si>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</si>
  <si>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</si>
  <si>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</si>
  <si>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</si>
  <si>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</si>
  <si>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</si>
  <si>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</si>
  <si>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</si>
  <si>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</si>
  <si>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</si>
  <si>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</si>
  <si>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</si>
  <si>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</si>
  <si>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</si>
  <si>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</si>
  <si>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</si>
  <si>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</si>
  <si>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</si>
  <si>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</si>
  <si>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</si>
  <si>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</si>
  <si>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</si>
  <si>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</si>
  <si>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</si>
  <si>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</si>
  <si>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</si>
  <si>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</si>
  <si>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</si>
  <si>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</si>
  <si>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</si>
  <si>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</si>
  <si>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</si>
  <si>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</si>
  <si>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</si>
  <si>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</si>
  <si>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</si>
  <si>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</si>
  <si>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</si>
  <si>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</si>
  <si>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</si>
  <si>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</si>
  <si>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</si>
  <si>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</si>
  <si>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</si>
  <si>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</si>
  <si>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</si>
  <si>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</si>
  <si>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</si>
  <si>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</si>
  <si>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</si>
  <si>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</si>
  <si>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</si>
  <si>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</si>
  <si>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</si>
  <si>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</si>
  <si>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</si>
  <si>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</si>
  <si>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</si>
  <si>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</si>
  <si>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</si>
  <si>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</si>
  <si>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</si>
  <si>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</si>
  <si>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</si>
  <si>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</si>
  <si>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</si>
  <si>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</si>
  <si>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</si>
  <si>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</si>
  <si>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</si>
  <si>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</si>
  <si>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</si>
  <si>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</si>
  <si>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</si>
  <si>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</si>
  <si>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</si>
  <si>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</si>
  <si>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</si>
  <si>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</si>
  <si>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</si>
  <si>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</si>
  <si>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</si>
  <si>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</si>
  <si>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</si>
  <si>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</si>
  <si>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</si>
  <si>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</si>
  <si>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</si>
  <si>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</si>
  <si>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</si>
  <si>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</si>
  <si>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</si>
  <si>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</si>
  <si>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</si>
  <si>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</si>
  <si>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</si>
  <si>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</si>
  <si>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</si>
  <si>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</si>
  <si>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</si>
  <si>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</si>
  <si>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</si>
  <si>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</si>
  <si>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</si>
  <si>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</si>
  <si>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</si>
  <si>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</si>
  <si>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</si>
  <si>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</si>
  <si>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</si>
  <si>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</si>
  <si>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</si>
  <si>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</si>
  <si>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</si>
  <si>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</si>
  <si>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</si>
  <si>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</si>
  <si>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</si>
  <si>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</si>
  <si>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</si>
  <si>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</si>
  <si>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</si>
  <si>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</si>
  <si>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</si>
  <si>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</si>
  <si>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</si>
  <si>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</si>
  <si>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</si>
  <si>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</si>
  <si>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</si>
  <si>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</si>
  <si>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</si>
  <si>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</si>
  <si>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</si>
  <si>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</si>
  <si>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</si>
  <si>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</si>
  <si>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</si>
  <si>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</si>
  <si>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</si>
  <si>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</si>
  <si>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</si>
  <si>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</si>
  <si>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</si>
  <si>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</si>
  <si>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</si>
  <si>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</si>
  <si>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</si>
  <si>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</si>
  <si>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</si>
  <si>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</si>
  <si>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</si>
  <si>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</si>
  <si>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</si>
  <si>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</si>
  <si>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</si>
  <si>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</si>
  <si>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</si>
  <si>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</si>
  <si>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</si>
  <si>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</si>
  <si>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</si>
  <si>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</si>
  <si>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</si>
  <si>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</si>
  <si>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</si>
  <si>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</si>
  <si>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</si>
  <si>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</si>
  <si>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</si>
  <si>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</si>
  <si>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</si>
  <si>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</si>
  <si>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</si>
  <si>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</si>
  <si>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</si>
  <si>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</si>
  <si>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</si>
  <si>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</si>
  <si>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</si>
  <si>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</si>
  <si>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</si>
  <si>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</si>
  <si>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</si>
  <si>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</si>
  <si>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</si>
  <si>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</si>
  <si>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</si>
  <si>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</si>
  <si>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</si>
  <si>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</si>
  <si>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</si>
  <si>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</si>
  <si>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</si>
  <si>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</si>
  <si>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</si>
  <si>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</si>
  <si>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</si>
  <si>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</si>
  <si>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</si>
  <si>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</si>
  <si>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</si>
  <si>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</si>
  <si>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</si>
  <si>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</si>
  <si>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</si>
  <si>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</si>
  <si>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</si>
  <si>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</si>
  <si>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</si>
  <si>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</si>
  <si>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</si>
  <si>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</si>
  <si>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</si>
  <si>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</si>
  <si>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</si>
  <si>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</si>
  <si>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</si>
  <si>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</si>
  <si>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</si>
  <si>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</si>
  <si>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</si>
  <si>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</si>
  <si>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</si>
  <si>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</si>
  <si>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</si>
  <si>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</si>
  <si>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</si>
  <si>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</si>
  <si>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</si>
  <si>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</si>
  <si>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</si>
  <si>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</si>
  <si>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</si>
  <si>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</si>
  <si>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</si>
  <si>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</si>
  <si>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</si>
  <si>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</si>
  <si>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</si>
  <si>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</si>
  <si>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</si>
  <si>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</si>
  <si>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</si>
  <si>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</si>
  <si>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</si>
  <si>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</si>
  <si>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</si>
  <si>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</si>
  <si>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</si>
  <si>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</si>
  <si>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</si>
  <si>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</si>
  <si>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</si>
  <si>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</si>
  <si>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</si>
  <si>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</si>
  <si>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</si>
  <si>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</si>
  <si>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</si>
  <si>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</si>
  <si>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</si>
  <si>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</si>
  <si>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</si>
  <si>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</si>
  <si>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</si>
  <si>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</si>
  <si>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</si>
  <si>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</si>
  <si>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</si>
  <si>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</si>
  <si>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</si>
  <si>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</si>
  <si>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</si>
  <si>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</si>
  <si>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</si>
  <si>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</si>
  <si>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</si>
  <si>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</si>
  <si>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</si>
  <si>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</si>
  <si>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</si>
  <si>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</si>
  <si>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</si>
  <si>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</si>
  <si>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</si>
  <si>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 xml:space="preserve">Budget appropriation to fund the repair of roof damage at County airports, caused by winter wind events.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</si>
</sst>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7" t="s">
        <v>914</v>
      </c>
      <c r="G1" s="117"/>
      <c r="H1" s="117"/>
      <c r="I1" s="117"/>
      <c r="J1" s="117"/>
      <c r="L1" s="85" t="s">
        <v>916</v>
      </c>
      <c r="M1" s="86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23" t="str">
        <f>+VLOOKUP(I17,ORG!A3:B291,2,FALSE)</f>
        <v>RISK MANAGEMENT - LIABILITY</v>
      </c>
      <c r="E5" s="123"/>
      <c r="F5" s="12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44994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1" t="s">
        <v>1134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918</v>
      </c>
      <c r="D14" s="55"/>
      <c r="E14" s="55"/>
      <c r="F14" s="56"/>
      <c r="G14" s="78"/>
      <c r="H14" s="53"/>
      <c r="I14" s="93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6106</v>
      </c>
      <c r="B17" s="44">
        <v>110012</v>
      </c>
      <c r="C17" s="45">
        <v>451000</v>
      </c>
      <c r="D17" s="100" t="s">
        <v>958</v>
      </c>
      <c r="E17" s="46"/>
      <c r="F17" s="63">
        <v>148670</v>
      </c>
      <c r="G17" s="8"/>
      <c r="H17" s="97">
        <v>6106</v>
      </c>
      <c r="I17" s="97">
        <v>110012</v>
      </c>
      <c r="J17" s="99">
        <v>761010</v>
      </c>
      <c r="K17" s="100" t="str">
        <f>+VLOOKUP(+J17,ACCT!$A:$B,2,FALSE)</f>
        <v>BUILDING &amp; IMPROVEMENTS</v>
      </c>
      <c r="L17" s="46"/>
      <c r="M17" s="63">
        <v>148670</v>
      </c>
    </row>
    <row r="18" spans="1:13" ht="16.5" x14ac:dyDescent="0.3">
      <c r="A18" s="44"/>
      <c r="B18" s="44"/>
      <c r="C18" s="45"/>
      <c r="D18" s="109"/>
      <c r="E18" s="47"/>
      <c r="F18" s="63"/>
      <c r="G18" s="35"/>
      <c r="H18" s="97"/>
      <c r="I18" s="97"/>
      <c r="J18" s="99"/>
      <c r="K18" s="100" t="str">
        <f>+VLOOKUP(+J18,ACCT!$A:$B,2,FALSE)</f>
        <v xml:space="preserve"> </v>
      </c>
      <c r="L18" s="47"/>
      <c r="M18" s="63"/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/>
      <c r="I19" s="97"/>
      <c r="J19" s="99"/>
      <c r="K19" s="100" t="str">
        <f>+VLOOKUP(+J19,ACCT!$A:$B,2,FALSE)</f>
        <v xml:space="preserve"> </v>
      </c>
      <c r="L19" s="47"/>
      <c r="M19" s="64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148670</v>
      </c>
      <c r="G30" s="43"/>
      <c r="H30" s="101"/>
      <c r="I30" s="101"/>
      <c r="J30" s="102"/>
      <c r="K30" s="103" t="s">
        <v>9</v>
      </c>
      <c r="L30" s="34"/>
      <c r="M30" s="65">
        <f>SUM(M17:M29)</f>
        <v>148670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6.5" x14ac:dyDescent="0.3">
      <c r="G32" s="92"/>
      <c r="H32" s="98"/>
      <c r="I32" s="96"/>
      <c r="J32" s="33"/>
      <c r="K32" s="31" t="str">
        <f>+VLOOKUP(+J32,ACCT!$A:$B,2,FALSE)</f>
        <v xml:space="preserve"> 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915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21:K29">
    <cfRule type="cellIs" dxfId="7" priority="7" stopIfTrue="1" operator="equal">
      <formula>"""#N/A"""</formula>
    </cfRule>
  </conditionalFormatting>
  <conditionalFormatting sqref="K31:K32">
    <cfRule type="cellIs" dxfId="6" priority="6" stopIfTrue="1" operator="equal">
      <formula>"""#N/A"""</formula>
    </cfRule>
  </conditionalFormatting>
  <conditionalFormatting sqref="K17">
    <cfRule type="cellIs" dxfId="5" priority="5" stopIfTrue="1" operator="equal">
      <formula>"""#N/A"""</formula>
    </cfRule>
  </conditionalFormatting>
  <conditionalFormatting sqref="K18">
    <cfRule type="cellIs" dxfId="4" priority="4" stopIfTrue="1" operator="equal">
      <formula>"""#N/A"""</formula>
    </cfRule>
  </conditionalFormatting>
  <conditionalFormatting sqref="D17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0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920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921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922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923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924</v>
      </c>
      <c r="D110" s="29"/>
    </row>
    <row r="111" spans="1:4" ht="15" x14ac:dyDescent="0.25">
      <c r="A111" s="104">
        <v>203102</v>
      </c>
      <c r="B111" s="104" t="s">
        <v>925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926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927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928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929</v>
      </c>
      <c r="D179" s="29"/>
    </row>
    <row r="180" spans="1:4" ht="15" x14ac:dyDescent="0.25">
      <c r="A180" s="104">
        <v>401013</v>
      </c>
      <c r="B180" s="104" t="s">
        <v>930</v>
      </c>
      <c r="D180" s="29"/>
    </row>
    <row r="181" spans="1:4" ht="15" x14ac:dyDescent="0.25">
      <c r="A181" s="104">
        <v>401014</v>
      </c>
      <c r="B181" s="104" t="s">
        <v>931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932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933</v>
      </c>
      <c r="D194" s="29"/>
    </row>
    <row r="195" spans="1:4" ht="15" x14ac:dyDescent="0.25">
      <c r="A195" s="104">
        <v>401076</v>
      </c>
      <c r="B195" s="104" t="s">
        <v>934</v>
      </c>
      <c r="D195" s="29"/>
    </row>
    <row r="196" spans="1:4" ht="15" x14ac:dyDescent="0.25">
      <c r="A196" s="104">
        <v>401081</v>
      </c>
      <c r="B196" s="104" t="s">
        <v>935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936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937</v>
      </c>
      <c r="D273" s="29"/>
    </row>
    <row r="274" spans="1:4" ht="15" x14ac:dyDescent="0.25">
      <c r="A274" s="104">
        <v>807065</v>
      </c>
      <c r="B274" s="104" t="s">
        <v>938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939</v>
      </c>
      <c r="D278" s="29"/>
    </row>
    <row r="279" spans="1:4" ht="15" x14ac:dyDescent="0.25">
      <c r="A279" s="104">
        <v>807070</v>
      </c>
      <c r="B279" s="104" t="s">
        <v>940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941</v>
      </c>
      <c r="D282" s="29"/>
    </row>
    <row r="283" spans="1:4" ht="15" x14ac:dyDescent="0.25">
      <c r="A283" s="104">
        <v>807074</v>
      </c>
      <c r="B283" s="104" t="s">
        <v>942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943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2023-03-09T20:04:29Z</cp:lastPrinted>
  <dcterms:created xsi:type="dcterms:W3CDTF">1999-03-09T18:14:26Z</dcterms:created>
  <dcterms:modified xsi:type="dcterms:W3CDTF">2023-03-09T20:05:36Z</dcterms:modified>
</cp:coreProperties>
</file>