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ersonnel\Board Agenda Worksheets\Agenda Items - Calendar Year 2023\March 21, 2023 BOS Agenda Items\"/>
    </mc:Choice>
  </mc:AlternateContent>
  <xr:revisionPtr revIDLastSave="0" documentId="13_ncr:1_{47BB5E62-C6C0-4FA9-940D-D600025E8C88}" xr6:coauthVersionLast="47" xr6:coauthVersionMax="47" xr10:uidLastSave="{00000000-0000-0000-0000-000000000000}"/>
  <bookViews>
    <workbookView xWindow="57480" yWindow="1005" windowWidth="16440" windowHeight="28440" xr2:uid="{04EEF445-A84A-447D-A099-6864279B67FB}"/>
  </bookViews>
  <sheets>
    <sheet name="Sheet1" sheetId="1" r:id="rId1"/>
  </sheets>
  <definedNames>
    <definedName name="_xlnm.Print_Area" localSheetId="0">Sheet1!$A:$C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1" l="1"/>
  <c r="C9" i="1"/>
  <c r="C21" i="1" l="1"/>
  <c r="C15" i="1"/>
  <c r="H56" i="1" l="1"/>
  <c r="O53" i="1"/>
  <c r="M56" i="1"/>
  <c r="J54" i="1"/>
  <c r="K54" i="1"/>
  <c r="L54" i="1"/>
  <c r="I57" i="1"/>
  <c r="J56" i="1" l="1"/>
  <c r="L56" i="1"/>
  <c r="I59" i="1"/>
  <c r="O54" i="1"/>
  <c r="K56" i="1"/>
  <c r="O56" i="1" l="1"/>
</calcChain>
</file>

<file path=xl/sharedStrings.xml><?xml version="1.0" encoding="utf-8"?>
<sst xmlns="http://schemas.openxmlformats.org/spreadsheetml/2006/main" count="24" uniqueCount="15">
  <si>
    <t>Summary of Personnel Changes</t>
  </si>
  <si>
    <t>Action</t>
  </si>
  <si>
    <t>Title</t>
  </si>
  <si>
    <t>Board Agenda Date:</t>
  </si>
  <si>
    <t>Total Costs for Changes:</t>
  </si>
  <si>
    <t>Annual Cost</t>
  </si>
  <si>
    <t xml:space="preserve"> </t>
  </si>
  <si>
    <t xml:space="preserve">  Sheriff's Department - 1002-202010</t>
  </si>
  <si>
    <t xml:space="preserve">  Public Defender - 1001-201170</t>
  </si>
  <si>
    <t>Range Adjustment:</t>
  </si>
  <si>
    <t>Assistant Public Defender</t>
  </si>
  <si>
    <t xml:space="preserve">  District Attorney - 1001-</t>
  </si>
  <si>
    <t>Assistant District Attorney</t>
  </si>
  <si>
    <t>Range/Unit Change:</t>
  </si>
  <si>
    <t>Undersheriff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</si>
</sst>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164" fontId="0" fillId="0" borderId="0" xfId="1" applyNumberFormat="1" applyFont="1" applyFill="1"/>
    <xf numFmtId="0" fontId="0" fillId="0" borderId="0" xfId="0" applyAlignment="1">
      <alignment horizontal="center"/>
    </xf>
    <xf numFmtId="44" fontId="0" fillId="0" borderId="0" xfId="1" applyFont="1" applyFill="1"/>
    <xf numFmtId="0" fontId="2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44" fontId="2" fillId="0" borderId="0" xfId="1" applyFont="1" applyFill="1" applyAlignment="1">
      <alignment horizontal="center" wrapText="1"/>
    </xf>
    <xf numFmtId="164" fontId="0" fillId="0" borderId="1" xfId="1" applyNumberFormat="1" applyFont="1" applyFill="1" applyBorder="1"/>
    <xf numFmtId="0" fontId="3" fillId="0" borderId="0" xfId="0" applyFont="1" applyAlignment="1">
      <alignment wrapText="1"/>
    </xf>
    <xf numFmtId="164" fontId="0" fillId="0" borderId="0" xfId="1" applyNumberFormat="1" applyFont="1" applyFill="1" applyBorder="1"/>
    <xf numFmtId="44" fontId="0" fillId="0" borderId="0" xfId="0" applyNumberFormat="1"/>
    <xf numFmtId="10" fontId="0" fillId="0" borderId="0" xfId="0" applyNumberFormat="1"/>
    <xf numFmtId="0" fontId="0" fillId="0" borderId="0" xfId="0" applyAlignment="1">
      <alignment horizontal="right"/>
    </xf>
    <xf numFmtId="165" fontId="0" fillId="0" borderId="0" xfId="0" applyNumberFormat="1"/>
    <xf numFmtId="1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70EE8-F80B-4B33-B11B-E942576CAC38}">
  <sheetPr>
    <pageSetUpPr fitToPage="1"/>
  </sheetPr>
  <dimension ref="A1:O83"/>
  <sheetViews>
    <sheetView tabSelected="1" workbookViewId="0">
      <selection activeCell="B29" sqref="B29"/>
    </sheetView>
  </sheetViews>
  <sheetFormatPr defaultColWidth="8.85546875" defaultRowHeight="15" x14ac:dyDescent="0.25"/>
  <cols>
    <col min="1" max="1" width="25" customWidth="1"/>
    <col min="2" max="2" width="48.140625" customWidth="1"/>
    <col min="3" max="3" width="20.5703125" style="3" customWidth="1"/>
    <col min="4" max="4" width="13" customWidth="1"/>
    <col min="5" max="5" width="11.7109375" customWidth="1"/>
    <col min="6" max="6" width="14.42578125" style="2" customWidth="1"/>
    <col min="7" max="7" width="14" customWidth="1"/>
    <col min="8" max="8" width="12.5703125" customWidth="1"/>
    <col min="9" max="9" width="14.7109375" customWidth="1"/>
    <col min="10" max="10" width="13.140625" customWidth="1"/>
    <col min="11" max="11" width="11.85546875" bestFit="1" customWidth="1"/>
    <col min="12" max="12" width="9.42578125" bestFit="1" customWidth="1"/>
  </cols>
  <sheetData>
    <row r="1" spans="1:11" x14ac:dyDescent="0.25">
      <c r="A1" s="15" t="s">
        <v>0</v>
      </c>
      <c r="B1" s="15"/>
      <c r="C1" s="15"/>
    </row>
    <row r="3" spans="1:11" x14ac:dyDescent="0.25">
      <c r="A3" t="s">
        <v>3</v>
      </c>
      <c r="B3" s="5">
        <v>45006</v>
      </c>
    </row>
    <row r="5" spans="1:11" ht="17.25" customHeight="1" x14ac:dyDescent="0.25">
      <c r="A5" s="16" t="s">
        <v>7</v>
      </c>
      <c r="B5" s="16"/>
    </row>
    <row r="6" spans="1:11" s="4" customFormat="1" x14ac:dyDescent="0.25">
      <c r="A6" s="4" t="s">
        <v>1</v>
      </c>
      <c r="B6" s="4" t="s">
        <v>2</v>
      </c>
      <c r="C6" s="6" t="s">
        <v>5</v>
      </c>
    </row>
    <row r="7" spans="1:11" x14ac:dyDescent="0.25">
      <c r="A7" t="s">
        <v>13</v>
      </c>
      <c r="B7" t="s">
        <v>14</v>
      </c>
      <c r="C7" s="1">
        <v>2100</v>
      </c>
      <c r="H7" s="3"/>
      <c r="I7" s="3"/>
    </row>
    <row r="8" spans="1:11" ht="5.25" customHeight="1" x14ac:dyDescent="0.25">
      <c r="C8" s="1"/>
    </row>
    <row r="9" spans="1:11" ht="15.75" thickBot="1" x14ac:dyDescent="0.3">
      <c r="A9" s="17" t="s">
        <v>6</v>
      </c>
      <c r="B9" s="17"/>
      <c r="C9" s="7">
        <f>SUM(C7:C7)</f>
        <v>2100</v>
      </c>
      <c r="H9" s="2"/>
      <c r="I9" s="3"/>
      <c r="K9" s="3"/>
    </row>
    <row r="10" spans="1:11" ht="15.75" thickTop="1" x14ac:dyDescent="0.25">
      <c r="A10" s="8"/>
      <c r="B10" s="8"/>
      <c r="C10" s="9"/>
      <c r="H10" s="2"/>
      <c r="I10" s="3"/>
      <c r="K10" s="3"/>
    </row>
    <row r="11" spans="1:11" ht="17.25" customHeight="1" x14ac:dyDescent="0.25">
      <c r="A11" s="16" t="s">
        <v>8</v>
      </c>
      <c r="B11" s="16"/>
    </row>
    <row r="12" spans="1:11" s="4" customFormat="1" x14ac:dyDescent="0.25">
      <c r="A12" s="4" t="s">
        <v>1</v>
      </c>
      <c r="B12" s="4" t="s">
        <v>2</v>
      </c>
      <c r="C12" s="6" t="s">
        <v>5</v>
      </c>
    </row>
    <row r="13" spans="1:11" x14ac:dyDescent="0.25">
      <c r="A13" t="s">
        <v>9</v>
      </c>
      <c r="B13" t="s">
        <v>10</v>
      </c>
      <c r="C13" s="1">
        <v>6500</v>
      </c>
      <c r="E13" t="s">
        <v>6</v>
      </c>
      <c r="H13" s="3"/>
      <c r="I13" s="3"/>
    </row>
    <row r="14" spans="1:11" ht="5.25" customHeight="1" x14ac:dyDescent="0.25">
      <c r="C14" s="1"/>
    </row>
    <row r="15" spans="1:11" ht="15.75" thickBot="1" x14ac:dyDescent="0.3">
      <c r="A15" s="8"/>
      <c r="B15" s="8"/>
      <c r="C15" s="7">
        <f>SUM(C13:C13)</f>
        <v>6500</v>
      </c>
      <c r="H15" s="2"/>
      <c r="I15" s="3"/>
      <c r="K15" s="3"/>
    </row>
    <row r="16" spans="1:11" ht="15.75" thickTop="1" x14ac:dyDescent="0.25">
      <c r="C16" s="1"/>
      <c r="G16" s="11"/>
      <c r="I16" s="3"/>
      <c r="K16" s="10"/>
    </row>
    <row r="17" spans="1:15" ht="17.25" customHeight="1" x14ac:dyDescent="0.25">
      <c r="A17" s="16" t="s">
        <v>11</v>
      </c>
      <c r="B17" s="16"/>
    </row>
    <row r="18" spans="1:15" s="4" customFormat="1" x14ac:dyDescent="0.25">
      <c r="A18" s="4" t="s">
        <v>1</v>
      </c>
      <c r="B18" s="4" t="s">
        <v>2</v>
      </c>
      <c r="C18" s="6" t="s">
        <v>5</v>
      </c>
    </row>
    <row r="19" spans="1:15" x14ac:dyDescent="0.25">
      <c r="A19" t="s">
        <v>9</v>
      </c>
      <c r="B19" t="s">
        <v>12</v>
      </c>
      <c r="C19" s="1">
        <v>6000</v>
      </c>
      <c r="E19" t="s">
        <v>6</v>
      </c>
      <c r="H19" s="3"/>
      <c r="I19" s="3"/>
    </row>
    <row r="20" spans="1:15" ht="5.25" customHeight="1" x14ac:dyDescent="0.25">
      <c r="C20" s="1"/>
    </row>
    <row r="21" spans="1:15" ht="15.75" thickBot="1" x14ac:dyDescent="0.3">
      <c r="A21" s="8"/>
      <c r="B21" s="8"/>
      <c r="C21" s="7">
        <f>SUM(C19:C19)</f>
        <v>6000</v>
      </c>
      <c r="H21" s="2"/>
      <c r="I21" s="3"/>
      <c r="K21" s="3"/>
    </row>
    <row r="22" spans="1:15" ht="5.25" customHeight="1" thickTop="1" x14ac:dyDescent="0.25">
      <c r="C22" s="1"/>
      <c r="G22" s="11"/>
      <c r="I22" s="3"/>
      <c r="K22" s="10"/>
    </row>
    <row r="23" spans="1:15" x14ac:dyDescent="0.25">
      <c r="C23" s="1"/>
      <c r="F23" s="4"/>
      <c r="G23" s="4"/>
      <c r="H23" s="4"/>
      <c r="J23" s="4"/>
      <c r="K23" s="4"/>
      <c r="L23" s="4"/>
      <c r="M23" s="4"/>
      <c r="N23" s="4"/>
      <c r="O23" s="4"/>
    </row>
    <row r="24" spans="1:15" ht="15.75" thickBot="1" x14ac:dyDescent="0.3">
      <c r="B24" s="12" t="s">
        <v>4</v>
      </c>
      <c r="C24" s="7">
        <f>SUM(C9+C15+C21)</f>
        <v>14600</v>
      </c>
      <c r="H24" s="3"/>
      <c r="I24" s="3"/>
    </row>
    <row r="25" spans="1:15" ht="17.25" customHeight="1" thickTop="1" x14ac:dyDescent="0.25">
      <c r="I25" s="3"/>
    </row>
    <row r="26" spans="1:15" s="4" customFormat="1" ht="15" customHeight="1" x14ac:dyDescent="0.25">
      <c r="A26"/>
      <c r="B26"/>
      <c r="C26" s="3"/>
      <c r="D26"/>
      <c r="E26"/>
      <c r="F26" s="2"/>
      <c r="G26"/>
      <c r="H26" s="2"/>
      <c r="J26"/>
      <c r="K26" s="3"/>
      <c r="L26"/>
      <c r="M26"/>
      <c r="N26"/>
      <c r="O26"/>
    </row>
    <row r="27" spans="1:15" x14ac:dyDescent="0.25">
      <c r="G27" s="11"/>
      <c r="I27" s="3"/>
      <c r="K27" s="10"/>
    </row>
    <row r="28" spans="1:15" ht="5.25" customHeight="1" x14ac:dyDescent="0.25">
      <c r="D28" s="4"/>
      <c r="E28" s="4"/>
    </row>
    <row r="29" spans="1:15" x14ac:dyDescent="0.25">
      <c r="F29" s="4"/>
      <c r="G29" s="4"/>
      <c r="H29" s="4"/>
      <c r="I29" s="3"/>
      <c r="J29" s="4"/>
      <c r="K29" s="4"/>
      <c r="L29" s="4"/>
      <c r="M29" s="4"/>
      <c r="N29" s="4"/>
      <c r="O29" s="4"/>
    </row>
    <row r="30" spans="1:15" x14ac:dyDescent="0.25">
      <c r="H30" s="3"/>
      <c r="I30" s="3"/>
    </row>
    <row r="31" spans="1:15" ht="17.25" customHeight="1" x14ac:dyDescent="0.25"/>
    <row r="32" spans="1:15" s="4" customFormat="1" ht="15" customHeight="1" x14ac:dyDescent="0.25">
      <c r="A32"/>
      <c r="B32"/>
      <c r="C32" s="3"/>
      <c r="D32"/>
      <c r="E32"/>
      <c r="F32" s="2"/>
      <c r="G32"/>
      <c r="H32" s="2"/>
      <c r="J32"/>
      <c r="K32" s="3"/>
      <c r="L32"/>
      <c r="M32"/>
      <c r="N32"/>
      <c r="O32"/>
    </row>
    <row r="33" spans="1:15" x14ac:dyDescent="0.25">
      <c r="G33" s="11"/>
      <c r="I33" s="3"/>
      <c r="K33" s="10"/>
    </row>
    <row r="34" spans="1:15" ht="5.25" customHeight="1" x14ac:dyDescent="0.25">
      <c r="D34" s="4"/>
      <c r="E34" s="4"/>
      <c r="G34" s="4"/>
      <c r="H34" s="4"/>
      <c r="K34" s="10"/>
    </row>
    <row r="35" spans="1:15" x14ac:dyDescent="0.25">
      <c r="F35" s="4"/>
      <c r="G35" s="4"/>
      <c r="H35" s="4"/>
      <c r="I35" s="3"/>
      <c r="J35" s="4"/>
      <c r="K35" s="4"/>
      <c r="L35" s="4"/>
      <c r="M35" s="4"/>
      <c r="N35" s="4"/>
      <c r="O35" s="4"/>
    </row>
    <row r="36" spans="1:15" x14ac:dyDescent="0.25">
      <c r="I36" s="3"/>
      <c r="K36" s="10"/>
    </row>
    <row r="37" spans="1:15" ht="17.25" customHeight="1" x14ac:dyDescent="0.25">
      <c r="I37" s="10"/>
    </row>
    <row r="38" spans="1:15" s="4" customFormat="1" x14ac:dyDescent="0.25">
      <c r="A38"/>
      <c r="B38"/>
      <c r="C38" s="3"/>
      <c r="D38"/>
      <c r="E38"/>
      <c r="F38" s="2"/>
      <c r="G38"/>
      <c r="H38"/>
      <c r="J38"/>
      <c r="K38"/>
      <c r="L38"/>
      <c r="M38"/>
      <c r="N38"/>
      <c r="O38"/>
    </row>
    <row r="40" spans="1:15" x14ac:dyDescent="0.25">
      <c r="E40" s="4"/>
    </row>
    <row r="41" spans="1:15" x14ac:dyDescent="0.25">
      <c r="F41" s="4"/>
      <c r="G41" s="4"/>
      <c r="H41" s="4"/>
      <c r="J41" s="4"/>
      <c r="K41" s="4"/>
      <c r="L41" s="4"/>
      <c r="M41" s="4"/>
      <c r="N41" s="4"/>
      <c r="O41" s="4"/>
    </row>
    <row r="44" spans="1:15" x14ac:dyDescent="0.25">
      <c r="I44" s="4"/>
    </row>
    <row r="45" spans="1:15" ht="5.25" customHeight="1" x14ac:dyDescent="0.25"/>
    <row r="47" spans="1:15" ht="17.25" customHeight="1" x14ac:dyDescent="0.25">
      <c r="E47" s="4"/>
    </row>
    <row r="48" spans="1:15" s="4" customFormat="1" x14ac:dyDescent="0.25">
      <c r="A48"/>
      <c r="B48"/>
      <c r="C48" s="3"/>
      <c r="D48"/>
      <c r="E48"/>
      <c r="I48"/>
    </row>
    <row r="50" spans="1:15" ht="5.25" customHeight="1" x14ac:dyDescent="0.25"/>
    <row r="51" spans="1:15" x14ac:dyDescent="0.25">
      <c r="I51" s="4"/>
    </row>
    <row r="53" spans="1:15" s="4" customFormat="1" x14ac:dyDescent="0.25">
      <c r="A53"/>
      <c r="B53"/>
      <c r="C53" s="3"/>
      <c r="D53"/>
      <c r="E53"/>
      <c r="F53" s="2"/>
      <c r="G53"/>
      <c r="H53">
        <v>81386</v>
      </c>
      <c r="I53"/>
      <c r="J53">
        <v>31741</v>
      </c>
      <c r="K53">
        <v>611</v>
      </c>
      <c r="L53">
        <v>611</v>
      </c>
      <c r="M53">
        <v>10228</v>
      </c>
      <c r="N53"/>
      <c r="O53">
        <f>SUM(H53:M53)</f>
        <v>124577</v>
      </c>
    </row>
    <row r="54" spans="1:15" x14ac:dyDescent="0.25">
      <c r="J54" s="13">
        <f>J53/$H$53</f>
        <v>0.39000565207775295</v>
      </c>
      <c r="K54" s="13">
        <f>K53/$H$53</f>
        <v>7.5074337109576582E-3</v>
      </c>
      <c r="L54" s="13">
        <f>L53/$H$53</f>
        <v>7.5074337109576582E-3</v>
      </c>
      <c r="O54">
        <f t="shared" ref="O54:O56" si="0">SUM(H54:M54)</f>
        <v>0.40502051949966822</v>
      </c>
    </row>
    <row r="55" spans="1:15" ht="5.25" customHeight="1" x14ac:dyDescent="0.25"/>
    <row r="56" spans="1:15" x14ac:dyDescent="0.25">
      <c r="H56">
        <f>H53*0.9</f>
        <v>73247.400000000009</v>
      </c>
      <c r="I56">
        <v>6226</v>
      </c>
      <c r="J56" s="14">
        <f t="shared" ref="J56:L56" si="1">$H$56*J54</f>
        <v>28566.900000000005</v>
      </c>
      <c r="K56" s="14">
        <f t="shared" si="1"/>
        <v>549.90000000000009</v>
      </c>
      <c r="L56" s="14">
        <f t="shared" si="1"/>
        <v>549.90000000000009</v>
      </c>
      <c r="M56" s="14">
        <f>24500</f>
        <v>24500</v>
      </c>
      <c r="O56">
        <f t="shared" si="0"/>
        <v>133640.1</v>
      </c>
    </row>
    <row r="57" spans="1:15" x14ac:dyDescent="0.25">
      <c r="I57" s="13">
        <f>I56/$H$53</f>
        <v>7.6499643673359055E-2</v>
      </c>
    </row>
    <row r="58" spans="1:15" ht="17.25" customHeight="1" x14ac:dyDescent="0.25"/>
    <row r="59" spans="1:15" s="4" customFormat="1" x14ac:dyDescent="0.25">
      <c r="A59"/>
      <c r="B59"/>
      <c r="C59" s="3"/>
      <c r="D59"/>
      <c r="E59"/>
      <c r="F59" s="2"/>
      <c r="G59"/>
      <c r="H59"/>
      <c r="I59" s="14">
        <f>$H$56*I57</f>
        <v>5603.4000000000005</v>
      </c>
      <c r="J59"/>
      <c r="K59"/>
      <c r="L59"/>
      <c r="M59"/>
      <c r="N59"/>
      <c r="O59"/>
    </row>
    <row r="61" spans="1:15" ht="5.25" customHeight="1" x14ac:dyDescent="0.25"/>
    <row r="64" spans="1:15" ht="17.25" customHeight="1" x14ac:dyDescent="0.25"/>
    <row r="65" spans="1:15" s="4" customFormat="1" x14ac:dyDescent="0.25">
      <c r="A65"/>
      <c r="B65"/>
      <c r="C65" s="3"/>
      <c r="D65"/>
      <c r="E65"/>
      <c r="F65" s="2"/>
      <c r="G65"/>
      <c r="H65"/>
      <c r="I65"/>
      <c r="J65"/>
      <c r="K65"/>
      <c r="L65"/>
      <c r="M65"/>
      <c r="N65"/>
      <c r="O65"/>
    </row>
    <row r="67" spans="1:15" ht="5.25" customHeight="1" x14ac:dyDescent="0.25"/>
    <row r="70" spans="1:15" ht="17.25" customHeight="1" x14ac:dyDescent="0.25"/>
    <row r="71" spans="1:15" s="4" customFormat="1" x14ac:dyDescent="0.25">
      <c r="A71"/>
      <c r="B71"/>
      <c r="C71" s="3"/>
      <c r="D71"/>
      <c r="E71"/>
      <c r="F71" s="2"/>
      <c r="G71"/>
      <c r="H71"/>
      <c r="I71"/>
      <c r="J71"/>
      <c r="K71"/>
      <c r="L71"/>
      <c r="M71"/>
      <c r="N71"/>
      <c r="O71"/>
    </row>
    <row r="73" spans="1:15" ht="5.25" customHeight="1" x14ac:dyDescent="0.25"/>
    <row r="76" spans="1:15" ht="18" customHeight="1" x14ac:dyDescent="0.25"/>
    <row r="78" spans="1:15" s="4" customFormat="1" x14ac:dyDescent="0.25">
      <c r="A78"/>
      <c r="B78"/>
      <c r="C78" s="3"/>
      <c r="D78"/>
      <c r="E78"/>
      <c r="F78" s="2"/>
      <c r="G78"/>
      <c r="H78"/>
      <c r="I78"/>
      <c r="J78"/>
      <c r="K78"/>
      <c r="L78"/>
      <c r="M78"/>
      <c r="N78"/>
      <c r="O78"/>
    </row>
    <row r="80" spans="1:15" ht="6" customHeight="1" x14ac:dyDescent="0.25"/>
    <row r="83" ht="17.25" customHeight="1" x14ac:dyDescent="0.25"/>
  </sheetData>
  <mergeCells count="5">
    <mergeCell ref="A1:C1"/>
    <mergeCell ref="A5:B5"/>
    <mergeCell ref="A9:B9"/>
    <mergeCell ref="A11:B11"/>
    <mergeCell ref="A17:B17"/>
  </mergeCells>
  <pageMargins left="0.7" right="0.7" top="0.75" bottom="0.75" header="0.3" footer="0.3"/>
  <pageSetup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Cummins</dc:creator>
  <cp:lastModifiedBy>Melissa Cummins</cp:lastModifiedBy>
  <cp:lastPrinted>2023-03-14T01:44:20Z</cp:lastPrinted>
  <dcterms:created xsi:type="dcterms:W3CDTF">2022-01-10T23:55:28Z</dcterms:created>
  <dcterms:modified xsi:type="dcterms:W3CDTF">2023-03-14T01:44:22Z</dcterms:modified>
</cp:coreProperties>
</file>