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2 2023 budget\BUDGET TRANS. 22-23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K18" i="1" l="1"/>
  <c r="D17" i="1"/>
  <c r="K21" i="1" l="1"/>
  <c r="K20" i="1"/>
  <c r="K22" i="1"/>
  <c r="K19" i="1"/>
  <c r="K17" i="1"/>
  <c r="K32" i="1" l="1"/>
  <c r="K31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  <comment ref="J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<sst xmlns="http://schemas.openxmlformats.org/spreadsheetml/2006/main" count="1198" uniqueCount="1137">
  <si>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</si>
  <si>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</si>
  <si>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</si>
  <si>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</si>
  <si>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</si>
  <si>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</si>
  <si>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</si>
  <si>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</si>
  <si>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</si>
  <si>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</si>
  <si>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</si>
  <si>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</si>
  <si>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</si>
  <si>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</si>
  <si>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</si>
  <si>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</si>
  <si>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</si>
  <si>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</si>
  <si>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</si>
  <si>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</si>
  <si>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</si>
  <si>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</si>
  <si>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</si>
  <si>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</si>
  <si>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</si>
  <si>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</si>
  <si>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</si>
  <si>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</si>
  <si>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</si>
  <si>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</si>
  <si>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</si>
  <si>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</si>
  <si>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</si>
  <si>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</si>
  <si>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</si>
  <si>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</si>
  <si>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</si>
  <si>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</si>
  <si>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</si>
  <si>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</si>
  <si>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</si>
  <si>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</si>
  <si>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</si>
  <si>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</si>
  <si>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</si>
  <si>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</si>
  <si>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</si>
  <si>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</si>
  <si>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</si>
  <si>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</si>
  <si>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</si>
  <si>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</si>
  <si>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</si>
  <si>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</si>
  <si>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</si>
  <si>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</si>
  <si>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</si>
  <si>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</si>
  <si>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</si>
  <si>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</si>
  <si>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</si>
  <si>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</si>
  <si>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</si>
  <si>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</si>
  <si>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</si>
  <si>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</si>
  <si>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</si>
  <si>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</si>
  <si>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</si>
  <si>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</si>
  <si>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</si>
  <si>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</si>
  <si>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</si>
  <si>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</si>
  <si>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</si>
  <si>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</si>
  <si>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</si>
  <si>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</si>
  <si>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</si>
  <si>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</si>
  <si>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</si>
  <si>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</si>
  <si>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</si>
  <si>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</si>
  <si>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</si>
  <si>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</si>
  <si>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</si>
  <si>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</si>
  <si>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</si>
  <si>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</si>
  <si>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</si>
  <si>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</si>
  <si>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</si>
  <si>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</si>
  <si>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</si>
  <si>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</si>
  <si>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</si>
  <si>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</si>
  <si>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</si>
  <si>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</si>
  <si>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</si>
  <si>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</si>
  <si>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</si>
  <si>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</si>
  <si>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</si>
  <si>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</si>
  <si>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</si>
  <si>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</si>
  <si>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</si>
  <si>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</si>
  <si>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</si>
  <si>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</si>
  <si>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</si>
  <si>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</si>
  <si>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</si>
  <si>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</si>
  <si>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</si>
  <si>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</si>
  <si>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</si>
  <si>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</si>
  <si>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</si>
  <si>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</si>
  <si>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</si>
  <si>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</si>
  <si>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</si>
  <si>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</si>
  <si>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</si>
  <si>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</si>
  <si>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</si>
  <si>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</si>
  <si>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</si>
  <si>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</si>
  <si>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</si>
  <si>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</si>
  <si>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</si>
  <si>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</si>
  <si>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</si>
  <si>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</si>
  <si>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</si>
  <si>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</si>
  <si>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</si>
  <si>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</si>
  <si>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</si>
  <si>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</si>
  <si>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</si>
  <si>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</si>
  <si>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</si>
  <si>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</si>
  <si>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</si>
  <si>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</si>
  <si>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</si>
  <si>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</si>
  <si>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</si>
  <si>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</si>
  <si>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</si>
  <si>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</si>
  <si>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</si>
  <si>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</si>
  <si>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</si>
  <si>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</si>
  <si>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</si>
  <si>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</si>
  <si>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</si>
  <si>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</si>
  <si>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</si>
  <si>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</si>
  <si>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</si>
  <si>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</si>
  <si>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</si>
  <si>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</si>
  <si>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</si>
  <si>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</si>
  <si>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</si>
  <si>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</si>
  <si>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</si>
  <si>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</si>
  <si>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</si>
  <si>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</si>
  <si>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</si>
  <si>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</si>
  <si>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</si>
  <si>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</si>
  <si>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</si>
  <si>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</si>
  <si>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</si>
  <si>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</si>
  <si>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</si>
  <si>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</si>
  <si>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</si>
  <si>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</si>
  <si>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</si>
  <si>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</si>
  <si>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</si>
  <si>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</si>
  <si>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</si>
  <si>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</si>
  <si>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</si>
  <si>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</si>
  <si>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</si>
  <si>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</si>
  <si>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</si>
  <si>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</si>
  <si>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</si>
  <si>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</si>
  <si>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</si>
  <si>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</si>
  <si>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</si>
  <si>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</si>
  <si>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</si>
  <si>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</si>
  <si>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</si>
  <si>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</si>
  <si>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</si>
  <si>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</si>
  <si>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</si>
  <si>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</si>
  <si>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</si>
  <si>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</si>
  <si>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</si>
  <si>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</si>
  <si>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</si>
  <si>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</si>
  <si>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</si>
  <si>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</si>
  <si>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</si>
  <si>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</si>
  <si>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</si>
  <si>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</si>
  <si>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</si>
  <si>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</si>
  <si>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</si>
  <si>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</si>
  <si>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</si>
  <si>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</si>
  <si>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</si>
  <si>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</si>
  <si>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</si>
  <si>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</si>
  <si>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</si>
  <si>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</si>
  <si>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</si>
  <si>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</si>
  <si>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</si>
  <si>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</si>
  <si>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</si>
  <si>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</si>
  <si>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</si>
  <si>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</si>
  <si>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</si>
  <si>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</si>
  <si>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</si>
  <si>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</si>
  <si>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</si>
  <si>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</si>
  <si>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</si>
  <si>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</si>
  <si>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</si>
  <si>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</si>
  <si>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</si>
  <si>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</si>
  <si>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</si>
  <si>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</si>
  <si>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</si>
  <si>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</si>
  <si>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</si>
  <si>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</si>
  <si>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</si>
  <si>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</si>
  <si>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</si>
  <si>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</si>
  <si>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</si>
  <si>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</si>
  <si>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</si>
  <si>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</si>
  <si>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</si>
  <si>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</si>
  <si>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</si>
  <si>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</si>
  <si>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</si>
  <si>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</si>
  <si>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</si>
  <si>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</si>
  <si>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</si>
  <si>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</si>
  <si>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</si>
  <si>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</si>
  <si>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</si>
  <si>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</si>
  <si>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</si>
  <si>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</si>
  <si>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</si>
  <si>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</si>
  <si>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</si>
  <si>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</si>
  <si>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</si>
  <si>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</si>
  <si>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</si>
  <si>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</si>
  <si>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</si>
  <si>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</si>
  <si>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</si>
  <si>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</si>
  <si>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</si>
  <si>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</si>
  <si>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</si>
  <si>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</si>
  <si>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</si>
  <si>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</si>
  <si>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</si>
  <si>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</si>
  <si>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</si>
  <si>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</si>
  <si>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</si>
  <si>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</si>
  <si>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</si>
  <si>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</si>
  <si>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</si>
  <si>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</si>
  <si>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</si>
  <si>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</si>
  <si>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</si>
  <si>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</si>
  <si>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</si>
  <si>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</si>
  <si>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</si>
  <si>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</si>
  <si>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</si>
  <si>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</si>
  <si>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</si>
  <si>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</si>
  <si>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</si>
  <si>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</si>
  <si>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</si>
  <si>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</si>
  <si>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</si>
  <si>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</si>
  <si>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</si>
  <si>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</si>
  <si>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</si>
  <si>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</si>
  <si>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</si>
  <si>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</si>
  <si>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</si>
  <si>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</si>
  <si>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</si>
  <si>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</si>
  <si>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</si>
  <si>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</si>
  <si>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</si>
  <si>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</si>
  <si>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</si>
  <si>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</si>
  <si>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</si>
  <si>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</si>
  <si>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</si>
  <si>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</si>
  <si>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</si>
  <si>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</si>
  <si>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</si>
  <si>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</si>
  <si>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</si>
  <si>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</si>
  <si>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</si>
  <si>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</si>
  <si>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</si>
  <si>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</si>
  <si>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</si>
  <si>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</si>
  <si>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</si>
  <si>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</si>
  <si>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</si>
  <si>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</si>
  <si>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</si>
  <si>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</si>
  <si>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</si>
  <si>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</si>
  <si>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</si>
  <si>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</si>
  <si>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</si>
  <si>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</si>
  <si>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</si>
  <si>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</si>
  <si>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</si>
  <si>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</si>
  <si>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</si>
  <si>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</si>
  <si>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</si>
  <si>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</si>
  <si>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</si>
  <si>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</si>
  <si>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</si>
  <si>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</si>
  <si>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</si>
  <si>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</si>
  <si>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</si>
  <si>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</si>
  <si>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</si>
  <si>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</si>
  <si>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</si>
  <si>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</si>
  <si>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</si>
  <si>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</si>
  <si>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</si>
  <si>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</si>
  <si>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</si>
  <si>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</si>
  <si>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</si>
  <si>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</si>
  <si>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</si>
  <si>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</si>
  <si>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</si>
  <si>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</si>
  <si>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</si>
  <si>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</si>
  <si>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</si>
  <si>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</si>
  <si>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</si>
  <si>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</si>
  <si>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</si>
  <si>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</si>
  <si>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</si>
  <si>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</si>
  <si>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</si>
  <si>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</si>
  <si>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</si>
  <si>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</si>
  <si>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</si>
  <si>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</si>
  <si>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</si>
  <si>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</si>
  <si>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</si>
  <si>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</si>
  <si>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</si>
  <si>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</si>
  <si>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</si>
  <si>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</si>
  <si>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</si>
  <si>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</si>
  <si>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</si>
  <si>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</si>
  <si>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</si>
  <si>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</si>
  <si>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</si>
  <si>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</si>
  <si>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</si>
  <si>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</si>
  <si>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</si>
  <si>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</si>
  <si>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</si>
  <si>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</si>
  <si>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</si>
  <si>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</si>
  <si>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</si>
  <si>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</si>
  <si>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</si>
  <si>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</si>
  <si>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</si>
  <si>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</si>
  <si>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</si>
  <si>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</si>
  <si>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</si>
  <si>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</si>
  <si>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</si>
  <si>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</si>
  <si>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</si>
  <si>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</si>
  <si>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</si>
  <si>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</si>
  <si>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</si>
  <si>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</si>
  <si>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</si>
  <si>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</si>
  <si>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</si>
  <si>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</si>
  <si>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</si>
  <si>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</si>
  <si>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</si>
  <si>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</si>
  <si>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</si>
  <si>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</si>
  <si>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</si>
  <si>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</si>
  <si>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</si>
  <si>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</si>
  <si>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</si>
  <si>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</si>
  <si>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</si>
  <si>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</si>
  <si>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</si>
  <si>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</si>
  <si>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</si>
  <si>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</si>
  <si>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</si>
  <si>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</si>
  <si>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</si>
  <si>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</si>
  <si>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</si>
  <si>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</si>
  <si>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</si>
  <si>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</si>
  <si>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</si>
  <si>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</si>
  <si>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</si>
  <si>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</si>
  <si>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</si>
  <si>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</si>
  <si>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</si>
  <si>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</si>
  <si>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</si>
  <si>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</si>
  <si>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</si>
  <si>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</si>
  <si>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</si>
  <si>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</si>
  <si>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</si>
  <si>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</si>
  <si>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</si>
  <si>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</si>
  <si>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</si>
  <si>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</si>
  <si>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</si>
  <si>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</si>
  <si>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</si>
  <si>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</si>
  <si>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</si>
  <si>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</si>
  <si>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</si>
  <si>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</si>
  <si>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</si>
  <si>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</si>
  <si>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</si>
  <si>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</si>
  <si>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</si>
  <si>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</si>
  <si>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</si>
  <si>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</si>
  <si>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</si>
  <si>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</si>
  <si>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</si>
  <si>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</si>
  <si>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</si>
  <si>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</si>
  <si>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</si>
  <si>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</si>
  <si>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</si>
  <si>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</si>
  <si>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</si>
  <si>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</si>
  <si>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</si>
  <si>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</si>
  <si>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</si>
  <si>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</si>
  <si>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</si>
  <si>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</si>
  <si>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</si>
  <si>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</si>
  <si>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</si>
  <si>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</si>
  <si>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</si>
  <si>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</si>
  <si>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</si>
  <si>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</si>
  <si>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</si>
  <si>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</si>
  <si>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</si>
  <si>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</si>
  <si>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</si>
  <si>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</si>
  <si>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</si>
  <si>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</si>
  <si>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</si>
  <si>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</si>
  <si>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</si>
  <si>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</si>
  <si>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</si>
  <si>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</si>
  <si>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</si>
  <si>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</si>
  <si>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</si>
  <si>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</si>
  <si>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</si>
  <si>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</si>
  <si>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</si>
  <si>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</si>
  <si>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</si>
  <si>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</si>
  <si>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</si>
  <si>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</si>
  <si>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</si>
  <si>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</si>
  <si>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</si>
  <si>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</si>
  <si>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</si>
  <si>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</si>
  <si>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</si>
  <si>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</si>
  <si>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</si>
  <si>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</si>
  <si>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</si>
  <si>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</si>
  <si>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</si>
  <si>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</si>
  <si>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</si>
  <si>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</si>
  <si>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</si>
  <si>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</si>
  <si>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</si>
  <si>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</si>
  <si>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</si>
  <si>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</si>
  <si>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</si>
  <si>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</si>
  <si>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</si>
  <si>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</si>
  <si>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</si>
  <si>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</si>
  <si>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</si>
  <si>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</si>
  <si>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</si>
  <si>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</si>
  <si>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</si>
  <si>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</si>
  <si>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</si>
  <si>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</si>
  <si>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</si>
  <si>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</si>
  <si>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</si>
  <si>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</si>
  <si>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</si>
  <si>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</si>
  <si>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</si>
  <si>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</si>
  <si>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</si>
  <si>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</si>
  <si>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</si>
  <si>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</si>
  <si>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</si>
  <si>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</si>
  <si>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</si>
  <si>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</si>
  <si>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</si>
  <si>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</si>
  <si>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</si>
  <si>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</si>
  <si>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</si>
  <si>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</si>
  <si>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</si>
  <si>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</si>
  <si>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</si>
  <si>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</si>
  <si>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</si>
  <si>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</si>
  <si>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</si>
  <si>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</si>
  <si>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</si>
  <si>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</si>
  <si>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</si>
  <si>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</si>
  <si>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</si>
  <si>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</si>
  <si>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</si>
  <si>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</si>
  <si>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</si>
  <si>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</si>
  <si>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</si>
  <si>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</si>
  <si>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</si>
  <si>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</si>
  <si>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</si>
  <si>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</si>
  <si>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</si>
  <si>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</si>
  <si>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</si>
  <si>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</si>
  <si>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</si>
  <si>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</si>
  <si>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</si>
  <si>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</si>
  <si>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</si>
  <si>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</si>
  <si>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</si>
  <si>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</si>
  <si>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</si>
  <si>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</si>
  <si>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</si>
  <si>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</si>
  <si>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</si>
  <si>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</si>
  <si>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</si>
  <si>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</si>
  <si>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</si>
  <si>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</si>
  <si>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</si>
  <si>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</si>
  <si>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</si>
  <si>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</si>
  <si>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</si>
  <si>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</si>
  <si>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</si>
  <si>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</si>
  <si>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</si>
  <si>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</si>
  <si>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</si>
  <si>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</si>
  <si>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</si>
  <si>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</si>
  <si>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</si>
  <si>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</si>
  <si>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</si>
  <si>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</si>
  <si>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</si>
  <si>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</si>
  <si>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</si>
  <si>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</si>
  <si>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</si>
  <si>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</si>
  <si>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</si>
  <si>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</si>
  <si>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</si>
  <si>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</si>
  <si>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</si>
  <si>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</si>
  <si>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</si>
  <si>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</si>
  <si>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</si>
  <si>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</si>
  <si>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</si>
  <si>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</si>
  <si>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</si>
  <si>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</si>
  <si>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</si>
  <si>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</si>
  <si>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</si>
  <si>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</si>
  <si>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</si>
  <si>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</si>
  <si>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</si>
  <si>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</si>
  <si>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</si>
  <si>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</si>
  <si>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</si>
  <si>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</si>
  <si>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</si>
  <si>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</si>
  <si>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</si>
  <si>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</si>
  <si>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</si>
  <si>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</si>
  <si>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</si>
  <si>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</si>
  <si>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</si>
  <si>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</si>
  <si>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</si>
  <si>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</si>
  <si>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</si>
  <si>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</si>
  <si>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</si>
  <si>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</si>
  <si>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</si>
  <si>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</si>
  <si>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</si>
  <si>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</si>
  <si>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</si>
  <si>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</si>
  <si>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</si>
  <si>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</si>
  <si>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</si>
  <si>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</si>
  <si>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</si>
  <si>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</si>
  <si>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</si>
  <si>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</si>
  <si>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</si>
  <si>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</si>
  <si>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</si>
  <si>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</si>
  <si>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</si>
  <si>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</si>
  <si>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</si>
  <si>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</si>
  <si>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</si>
  <si>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</si>
  <si>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</si>
  <si>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</si>
  <si>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</si>
  <si>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</si>
  <si>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</si>
  <si>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</si>
  <si>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</si>
  <si>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</si>
  <si>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</si>
  <si>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</si>
  <si>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</si>
  <si>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</si>
  <si>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</si>
  <si>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</si>
  <si>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</si>
  <si>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</si>
  <si>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</si>
  <si>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</si>
  <si>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</si>
  <si>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</si>
  <si>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</si>
  <si>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</si>
  <si>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</si>
  <si>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</si>
  <si>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</si>
  <si>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</si>
  <si>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</si>
  <si>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</si>
  <si>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</si>
  <si>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</si>
  <si>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</si>
  <si>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</si>
  <si>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</si>
  <si>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</si>
  <si>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</si>
  <si>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</si>
  <si>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</si>
  <si>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</si>
  <si>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</si>
  <si>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</si>
  <si>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</si>
  <si>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</si>
  <si>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</si>
  <si>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</si>
  <si>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</si>
  <si>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</si>
  <si>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</si>
  <si>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</si>
  <si>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</si>
  <si>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</si>
  <si>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</si>
  <si>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</si>
  <si>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</si>
  <si>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</si>
  <si>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</si>
  <si>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</si>
  <si>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</si>
  <si>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</si>
  <si>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</si>
  <si>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</si>
  <si>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</si>
  <si>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</si>
  <si>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</si>
  <si>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</si>
  <si>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</si>
  <si>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</si>
  <si>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</si>
  <si>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</si>
  <si>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</si>
  <si>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</si>
  <si>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</si>
  <si>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</si>
  <si>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</si>
  <si>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</si>
  <si>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</si>
  <si>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</si>
  <si>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</si>
  <si>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</si>
  <si>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</si>
  <si>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</si>
  <si>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</si>
  <si>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</si>
  <si>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</si>
  <si>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</si>
  <si>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</si>
  <si>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</si>
  <si>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</si>
  <si>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</si>
  <si>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</si>
  <si>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</si>
  <si>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</si>
  <si>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</si>
  <si>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</si>
  <si>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</si>
  <si>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</si>
  <si>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</si>
  <si>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</si>
  <si>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</si>
  <si>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</si>
  <si>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</si>
  <si>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</si>
  <si>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</si>
  <si>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</si>
  <si>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</si>
  <si>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</si>
  <si>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</si>
  <si>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</si>
  <si>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</si>
  <si>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</si>
  <si>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</si>
  <si>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</si>
  <si>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</si>
  <si>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</si>
  <si>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</si>
  <si>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</si>
  <si>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</si>
  <si>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</si>
  <si>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</si>
  <si>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</si>
  <si>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</si>
  <si>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</si>
  <si>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</si>
  <si>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</si>
  <si>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</si>
  <si>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</si>
  <si>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</si>
  <si>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</si>
  <si>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</si>
  <si>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</si>
  <si>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</si>
  <si>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</si>
  <si>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</si>
  <si>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</si>
  <si>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</si>
  <si>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</si>
  <si>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</si>
  <si>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</si>
  <si>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</si>
  <si>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</si>
  <si>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</si>
  <si>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</si>
  <si>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</si>
  <si>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</si>
  <si>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</si>
  <si>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</si>
  <si>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</si>
  <si>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</si>
  <si>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</si>
  <si>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</si>
  <si>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</si>
  <si>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</si>
  <si>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</si>
  <si>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</si>
  <si>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</si>
  <si>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</si>
  <si>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</si>
  <si>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</si>
  <si>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</si>
  <si>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</si>
  <si>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</si>
  <si>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</si>
  <si>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</si>
  <si>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</si>
  <si>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</si>
  <si>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</si>
  <si>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</si>
  <si>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</si>
  <si>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</si>
  <si>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</si>
  <si>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</si>
  <si>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</si>
  <si>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</si>
  <si>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</si>
  <si>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</si>
  <si>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</si>
  <si>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</si>
  <si>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</si>
  <si>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</si>
  <si>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</si>
  <si>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</si>
  <si>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</si>
  <si>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</si>
  <si>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</si>
  <si>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</si>
  <si>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</si>
  <si>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</si>
  <si>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</si>
  <si>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</si>
  <si>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</si>
  <si>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</si>
  <si>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</si>
  <si>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</si>
  <si>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</si>
  <si>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</si>
  <si>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</si>
  <si>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</si>
  <si>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</si>
  <si>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</si>
  <si>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</si>
  <si>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</si>
  <si>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</si>
  <si>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</si>
  <si>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</si>
  <si>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</si>
  <si>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</si>
  <si>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</si>
  <si>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</si>
  <si>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</si>
  <si>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</si>
  <si>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</si>
  <si>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</si>
  <si>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</si>
  <si>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</si>
  <si>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</si>
  <si>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</si>
  <si>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</si>
  <si>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</si>
  <si>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</si>
  <si>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</si>
  <si>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</si>
  <si>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</si>
  <si>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</si>
  <si>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</si>
  <si>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</si>
  <si>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</si>
  <si>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</si>
  <si>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</si>
  <si>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</si>
  <si>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</si>
  <si>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</si>
  <si>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</si>
  <si>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</si>
  <si>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</si>
  <si>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</si>
  <si>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</si>
  <si>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</si>
  <si>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</si>
  <si>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</si>
  <si>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</si>
  <si>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</si>
  <si>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</si>
  <si>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</si>
  <si>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</si>
  <si>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</si>
  <si>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</si>
  <si>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</si>
  <si>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</si>
  <si>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</si>
  <si>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</si>
  <si>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</si>
  <si>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</si>
  <si>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</si>
  <si>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</si>
  <si>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</si>
  <si>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</si>
  <si>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</si>
  <si>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</si>
  <si>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</si>
  <si>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</si>
  <si>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</si>
  <si>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</si>
  <si>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</si>
  <si>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</si>
  <si>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</si>
  <si>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</si>
  <si>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</si>
  <si>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</si>
  <si>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</si>
  <si>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</si>
  <si>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</si>
  <si>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</si>
  <si>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</si>
  <si>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</si>
  <si>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</si>
  <si>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</si>
  <si>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</si>
  <si>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</si>
  <si>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</si>
  <si>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</si>
  <si>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</si>
  <si>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</si>
  <si>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</si>
  <si>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</si>
  <si>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</si>
  <si>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</si>
  <si>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</si>
  <si>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</si>
  <si>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</si>
  <si>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</si>
  <si>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</si>
  <si>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</si>
  <si>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</si>
  <si>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</si>
  <si>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</si>
  <si>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</si>
  <si>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</si>
  <si>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</si>
  <si>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</si>
  <si>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</si>
  <si>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</si>
  <si>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</si>
  <si>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</si>
  <si>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</si>
  <si>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</si>
  <si>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</si>
  <si>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</si>
  <si>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</si>
  <si>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</si>
  <si>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</si>
  <si>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</si>
  <si>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</si>
  <si>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</si>
  <si>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</si>
  <si>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</si>
  <si>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</si>
  <si>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</si>
  <si>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</si>
  <si>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</si>
  <si>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</si>
  <si>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</si>
  <si>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</si>
  <si>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</si>
  <si>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</si>
  <si>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</si>
  <si>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</si>
  <si>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</si>
  <si>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</si>
  <si>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</si>
  <si>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</si>
  <si>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</si>
  <si>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</si>
  <si>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</si>
  <si>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</si>
  <si>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</si>
  <si>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</si>
  <si>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</si>
  <si>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</si>
  <si>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</si>
  <si>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</si>
  <si>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</si>
  <si>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</si>
  <si>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</si>
  <si>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</si>
  <si>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</si>
  <si>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</si>
  <si>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</si>
  <si>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</si>
  <si>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</si>
  <si>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</si>
  <si>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</si>
  <si>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</si>
  <si>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</si>
  <si>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</si>
  <si>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>22/23</t>
  </si>
  <si>
    <t>Increase budget appropration from funds balance for purchase RV from Mission Mobile Medical, RFP 22-01 Mobile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</si>
</sst>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28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workbookViewId="0">
      <selection activeCell="Q8" sqref="Q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21" ht="18" customHeight="1" thickBot="1" x14ac:dyDescent="0.25">
      <c r="A1" s="76"/>
      <c r="B1" s="67"/>
      <c r="E1" s="27"/>
      <c r="F1" s="122" t="s">
        <v>915</v>
      </c>
      <c r="G1" s="122"/>
      <c r="H1" s="122"/>
      <c r="I1" s="122"/>
      <c r="J1" s="122"/>
      <c r="L1" s="85" t="s">
        <v>917</v>
      </c>
      <c r="M1" s="86"/>
    </row>
    <row r="2" spans="1:21" s="2" customFormat="1" ht="18" customHeight="1" x14ac:dyDescent="0.25">
      <c r="B2" s="121" t="s">
        <v>6</v>
      </c>
      <c r="C2" s="121"/>
      <c r="D2" s="121"/>
      <c r="E2" s="121"/>
      <c r="F2" s="121"/>
      <c r="G2" s="121"/>
      <c r="H2" s="121"/>
      <c r="I2" s="121"/>
      <c r="J2" s="121"/>
      <c r="K2" s="121"/>
      <c r="L2" s="125"/>
      <c r="M2" s="126"/>
    </row>
    <row r="3" spans="1:21" ht="6" customHeight="1" thickBot="1" x14ac:dyDescent="0.25">
      <c r="L3" s="127"/>
      <c r="M3" s="128"/>
    </row>
    <row r="4" spans="1:21" s="16" customFormat="1" ht="9.75" customHeight="1" thickBot="1" x14ac:dyDescent="0.3">
      <c r="B4" s="67"/>
      <c r="F4" s="17"/>
      <c r="G4" s="17"/>
      <c r="J4" s="18"/>
      <c r="L4" s="87"/>
      <c r="M4" s="88"/>
    </row>
    <row r="5" spans="1:21" s="16" customFormat="1" ht="16.5" thickBot="1" x14ac:dyDescent="0.3">
      <c r="A5" s="19" t="s">
        <v>623</v>
      </c>
      <c r="B5" s="19"/>
      <c r="C5" s="20"/>
      <c r="D5" s="114" t="s">
        <v>1134</v>
      </c>
      <c r="E5" s="114"/>
      <c r="F5" s="114"/>
      <c r="G5" s="17"/>
      <c r="M5" s="17"/>
    </row>
    <row r="6" spans="1:21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v>44970</v>
      </c>
      <c r="L6" s="32"/>
      <c r="M6" s="17"/>
    </row>
    <row r="7" spans="1:21" ht="13.5" thickBot="1" x14ac:dyDescent="0.25">
      <c r="A7" s="58" t="s">
        <v>909</v>
      </c>
      <c r="B7" s="59"/>
      <c r="C7" s="66" t="s">
        <v>1135</v>
      </c>
    </row>
    <row r="8" spans="1:21" s="1" customFormat="1" ht="28.5" customHeight="1" thickBo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72" t="s">
        <v>907</v>
      </c>
      <c r="M8" s="73" t="s">
        <v>908</v>
      </c>
    </row>
    <row r="9" spans="1:21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21" s="1" customFormat="1" ht="15" customHeight="1" x14ac:dyDescent="0.2">
      <c r="A10" s="115" t="s">
        <v>1136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21" s="1" customFormat="1" ht="15" customHeight="1" x14ac:dyDescent="0.2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21" s="1" customFormat="1" ht="69.7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21" s="1" customFormat="1" ht="7.5" customHeight="1" x14ac:dyDescent="0.2">
      <c r="A13" s="48"/>
      <c r="F13" s="7"/>
      <c r="G13" s="7"/>
      <c r="M13" s="7"/>
    </row>
    <row r="14" spans="1:21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21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21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  <c r="R16" s="113"/>
      <c r="U16" s="113"/>
    </row>
    <row r="17" spans="1:14" ht="16.5" x14ac:dyDescent="0.3">
      <c r="A17" s="44">
        <v>2121</v>
      </c>
      <c r="B17" s="44">
        <v>401015</v>
      </c>
      <c r="C17" s="45">
        <v>481000</v>
      </c>
      <c r="D17" s="109" t="str">
        <f>+VLOOKUP(+C17,ACCT!$A:$B,2,FALSE)</f>
        <v>FUND BALANCE - ASSIGNED</v>
      </c>
      <c r="E17" s="46"/>
      <c r="F17" s="63">
        <v>-316973</v>
      </c>
      <c r="G17" s="8"/>
      <c r="H17" s="44">
        <v>2121</v>
      </c>
      <c r="I17" s="44">
        <v>401015</v>
      </c>
      <c r="J17" s="45">
        <v>762000</v>
      </c>
      <c r="K17" s="100" t="str">
        <f>+VLOOKUP(+J17,ACCT!$A:$B,2,FALSE)</f>
        <v>EQUIPMENT</v>
      </c>
      <c r="L17" s="46"/>
      <c r="M17" s="63">
        <v>316973</v>
      </c>
    </row>
    <row r="18" spans="1:14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44"/>
      <c r="I18" s="44"/>
      <c r="J18" s="45"/>
      <c r="K18" s="100" t="str">
        <f>+VLOOKUP(+J18,ACCT!$A:$B,2,FALSE)</f>
        <v xml:space="preserve"> </v>
      </c>
      <c r="L18" s="47"/>
      <c r="M18" s="63"/>
      <c r="N18" t="s">
        <v>10</v>
      </c>
    </row>
    <row r="19" spans="1:14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44"/>
      <c r="I19" s="44"/>
      <c r="J19" s="99"/>
      <c r="K19" s="100" t="str">
        <f>+VLOOKUP(+J19,ACCT!$A:$B,2,FALSE)</f>
        <v xml:space="preserve"> </v>
      </c>
      <c r="L19" s="47"/>
      <c r="M19" s="64"/>
    </row>
    <row r="20" spans="1:14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44"/>
      <c r="I20" s="44"/>
      <c r="J20" s="112"/>
      <c r="K20" s="100" t="str">
        <f>+VLOOKUP(+J20,ACCT!$A:$B,2,FALSE)</f>
        <v xml:space="preserve"> </v>
      </c>
      <c r="L20" s="47" t="s">
        <v>10</v>
      </c>
      <c r="M20" s="111"/>
    </row>
    <row r="21" spans="1:14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44"/>
      <c r="I21" s="44"/>
      <c r="J21" s="112"/>
      <c r="K21" s="100" t="str">
        <f>+VLOOKUP(+J21,ACCT!$A:$B,2,FALSE)</f>
        <v xml:space="preserve"> </v>
      </c>
      <c r="L21" s="47" t="s">
        <v>10</v>
      </c>
      <c r="M21" s="111" t="s">
        <v>10</v>
      </c>
    </row>
    <row r="22" spans="1:14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44"/>
      <c r="I22" s="44"/>
      <c r="J22" s="99"/>
      <c r="K22" s="100" t="str">
        <f>+VLOOKUP(+J22,ACCT!$A:$B,2,FALSE)</f>
        <v xml:space="preserve"> </v>
      </c>
      <c r="L22" s="47"/>
      <c r="M22" s="64"/>
    </row>
    <row r="23" spans="1:14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44"/>
      <c r="I23" s="44"/>
      <c r="J23" s="99"/>
      <c r="K23" s="100" t="str">
        <f>+VLOOKUP(+J23,ACCT!$A:$B,2,FALSE)</f>
        <v xml:space="preserve"> </v>
      </c>
      <c r="L23" s="47"/>
      <c r="M23" s="64"/>
    </row>
    <row r="24" spans="1:14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44"/>
      <c r="I24" s="44"/>
      <c r="J24" s="99"/>
      <c r="K24" s="100" t="str">
        <f>+VLOOKUP(+J24,ACCT!$A:$B,2,FALSE)</f>
        <v xml:space="preserve"> </v>
      </c>
      <c r="L24" s="47"/>
      <c r="M24" s="64"/>
    </row>
    <row r="25" spans="1:14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44"/>
      <c r="I25" s="44"/>
      <c r="J25" s="99"/>
      <c r="K25" s="100" t="str">
        <f>+VLOOKUP(+J25,ACCT!$A:$B,2,FALSE)</f>
        <v xml:space="preserve"> </v>
      </c>
      <c r="L25" s="47"/>
      <c r="M25" s="64"/>
    </row>
    <row r="26" spans="1:14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4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4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4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4" x14ac:dyDescent="0.2">
      <c r="A30" s="33"/>
      <c r="B30" s="33"/>
      <c r="C30" s="41"/>
      <c r="D30" s="34" t="s">
        <v>9</v>
      </c>
      <c r="E30" s="34"/>
      <c r="F30" s="65">
        <f>SUM(F17:F29)</f>
        <v>-316973</v>
      </c>
      <c r="G30" s="43"/>
      <c r="H30" s="101"/>
      <c r="I30" s="101"/>
      <c r="J30" s="102"/>
      <c r="K30" s="103" t="s">
        <v>9</v>
      </c>
      <c r="L30" s="34"/>
      <c r="M30" s="65">
        <f>SUM(M17:M29)</f>
        <v>316973</v>
      </c>
    </row>
    <row r="31" spans="1:14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>
        <v>595000</v>
      </c>
      <c r="K31" s="31" t="str">
        <f>+VLOOKUP(+J31,ACCT!$A:$B,2,FALSE)</f>
        <v>OPERATING TRANSFERS IN</v>
      </c>
      <c r="L31" s="94"/>
      <c r="M31" s="95"/>
    </row>
    <row r="32" spans="1:14" ht="16.5" x14ac:dyDescent="0.3">
      <c r="G32" s="92"/>
      <c r="H32" s="98"/>
      <c r="I32" s="96"/>
      <c r="J32" s="33">
        <v>795000</v>
      </c>
      <c r="K32" s="31" t="str">
        <f>+VLOOKUP(+J32,ACCT!$A:$B,2,FALSE)</f>
        <v>TRANSFER OUT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9" t="s">
        <v>914</v>
      </c>
      <c r="B1" s="129"/>
      <c r="C1" s="129"/>
      <c r="D1" s="129"/>
      <c r="E1" s="129"/>
      <c r="F1" s="129"/>
      <c r="G1" s="129"/>
      <c r="H1" s="129"/>
      <c r="I1" s="129"/>
      <c r="J1" s="129"/>
    </row>
    <row r="3" spans="1:13" x14ac:dyDescent="0.2">
      <c r="A3" s="130" t="str">
        <f>+TRANSFER!A10</f>
        <v>Increase budget appropration from funds balance for purchase RV from Mission Mobile Medical, RFP 22-01 Mobile Clinic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3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3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13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 x14ac:dyDescent="0.2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3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3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</row>
    <row r="19" spans="1:13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1:13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3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3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  <row r="35" spans="1:13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3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3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</row>
    <row r="39" spans="1:13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3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</row>
    <row r="41" spans="1:13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3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3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</row>
    <row r="44" spans="1:13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</row>
    <row r="45" spans="1:13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</row>
    <row r="46" spans="1:13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</row>
    <row r="47" spans="1:13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</row>
    <row r="48" spans="1:13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</row>
    <row r="49" spans="1:13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</row>
    <row r="50" spans="1:13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</row>
    <row r="51" spans="1:13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1:13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Dawn Walton</cp:lastModifiedBy>
  <cp:lastPrinted>2023-02-13T16:02:04Z</cp:lastPrinted>
  <dcterms:created xsi:type="dcterms:W3CDTF">1999-03-09T18:14:26Z</dcterms:created>
  <dcterms:modified xsi:type="dcterms:W3CDTF">2023-02-13T16:05:38Z</dcterms:modified>
</cp:coreProperties>
</file>