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s\PROB\FISCAL\Budget Transfers\FY 2021-2022 Budget Transfer\"/>
    </mc:Choice>
  </mc:AlternateContent>
  <xr:revisionPtr revIDLastSave="0" documentId="13_ncr:1_{A46BBEF3-8750-4FC0-8FB8-EB9E65450AA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<sst xmlns="http://schemas.openxmlformats.org/spreadsheetml/2006/main" count="1194" uniqueCount="1136">
  <si>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</si>
  <si>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</si>
  <si>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</si>
  <si>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</si>
  <si>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</si>
  <si>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</si>
  <si>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</si>
  <si>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</si>
  <si>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</si>
  <si>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</si>
  <si>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</si>
  <si>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</si>
  <si>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</si>
  <si>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</si>
  <si>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</si>
  <si>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</si>
  <si>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</si>
  <si>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</si>
  <si>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</si>
  <si>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</si>
  <si>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</si>
  <si>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</si>
  <si>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</si>
  <si>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</si>
  <si>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</si>
  <si>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</si>
  <si>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</si>
  <si>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</si>
  <si>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</si>
  <si>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</si>
  <si>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</si>
  <si>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</si>
  <si>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</si>
  <si>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</si>
  <si>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</si>
  <si>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</si>
  <si>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</si>
  <si>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</si>
  <si>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</si>
  <si>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</si>
  <si>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</si>
  <si>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</si>
  <si>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</si>
  <si>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</si>
  <si>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</si>
  <si>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</si>
  <si>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</si>
  <si>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</si>
  <si>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</si>
  <si>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</si>
  <si>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</si>
  <si>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</si>
  <si>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</si>
  <si>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</si>
  <si>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</si>
  <si>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</si>
  <si>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</si>
  <si>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</si>
  <si>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</si>
  <si>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</si>
  <si>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</si>
  <si>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</si>
  <si>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</si>
  <si>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</si>
  <si>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</si>
  <si>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</si>
  <si>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</si>
  <si>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</si>
  <si>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</si>
  <si>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</si>
  <si>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</si>
  <si>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</si>
  <si>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</si>
  <si>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</si>
  <si>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</si>
  <si>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</si>
  <si>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</si>
  <si>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</si>
  <si>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</si>
  <si>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</si>
  <si>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</si>
  <si>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</si>
  <si>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</si>
  <si>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</si>
  <si>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</si>
  <si>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</si>
  <si>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</si>
  <si>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</si>
  <si>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</si>
  <si>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</si>
  <si>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</si>
  <si>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</si>
  <si>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</si>
  <si>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</si>
  <si>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</si>
  <si>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</si>
  <si>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</si>
  <si>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</si>
  <si>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</si>
  <si>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</si>
  <si>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</si>
  <si>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</si>
  <si>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</si>
  <si>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</si>
  <si>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</si>
  <si>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</si>
  <si>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</si>
  <si>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</si>
  <si>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</si>
  <si>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</si>
  <si>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</si>
  <si>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</si>
  <si>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</si>
  <si>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</si>
  <si>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</si>
  <si>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</si>
  <si>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</si>
  <si>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</si>
  <si>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</si>
  <si>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</si>
  <si>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</si>
  <si>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</si>
  <si>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</si>
  <si>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</si>
  <si>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</si>
  <si>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</si>
  <si>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</si>
  <si>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</si>
  <si>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</si>
  <si>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</si>
  <si>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</si>
  <si>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</si>
  <si>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</si>
  <si>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</si>
  <si>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</si>
  <si>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</si>
  <si>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</si>
  <si>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</si>
  <si>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</si>
  <si>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</si>
  <si>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</si>
  <si>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</si>
  <si>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</si>
  <si>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</si>
  <si>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</si>
  <si>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</si>
  <si>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</si>
  <si>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</si>
  <si>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</si>
  <si>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</si>
  <si>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</si>
  <si>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</si>
  <si>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</si>
  <si>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</si>
  <si>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</si>
  <si>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</si>
  <si>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</si>
  <si>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</si>
  <si>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</si>
  <si>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</si>
  <si>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</si>
  <si>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</si>
  <si>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</si>
  <si>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</si>
  <si>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</si>
  <si>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</si>
  <si>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</si>
  <si>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</si>
  <si>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</si>
  <si>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</si>
  <si>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</si>
  <si>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</si>
  <si>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</si>
  <si>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</si>
  <si>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</si>
  <si>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</si>
  <si>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</si>
  <si>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</si>
  <si>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</si>
  <si>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</si>
  <si>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</si>
  <si>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</si>
  <si>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</si>
  <si>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</si>
  <si>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</si>
  <si>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</si>
  <si>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</si>
  <si>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</si>
  <si>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</si>
  <si>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</si>
  <si>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</si>
  <si>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</si>
  <si>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</si>
  <si>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</si>
  <si>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</si>
  <si>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</si>
  <si>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</si>
  <si>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</si>
  <si>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</si>
  <si>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</si>
  <si>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</si>
  <si>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</si>
  <si>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</si>
  <si>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</si>
  <si>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</si>
  <si>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</si>
  <si>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</si>
  <si>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</si>
  <si>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</si>
  <si>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</si>
  <si>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</si>
  <si>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</si>
  <si>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</si>
  <si>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</si>
  <si>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</si>
  <si>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</si>
  <si>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</si>
  <si>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</si>
  <si>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</si>
  <si>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</si>
  <si>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</si>
  <si>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</si>
  <si>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</si>
  <si>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</si>
  <si>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</si>
  <si>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</si>
  <si>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</si>
  <si>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</si>
  <si>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</si>
  <si>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</si>
  <si>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</si>
  <si>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</si>
  <si>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</si>
  <si>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</si>
  <si>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</si>
  <si>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</si>
  <si>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</si>
  <si>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</si>
  <si>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</si>
  <si>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</si>
  <si>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</si>
  <si>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</si>
  <si>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</si>
  <si>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</si>
  <si>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</si>
  <si>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</si>
  <si>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</si>
  <si>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</si>
  <si>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</si>
  <si>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</si>
  <si>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</si>
  <si>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</si>
  <si>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</si>
  <si>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</si>
  <si>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</si>
  <si>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</si>
  <si>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</si>
  <si>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</si>
  <si>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</si>
  <si>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</si>
  <si>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</si>
  <si>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</si>
  <si>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</si>
  <si>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</si>
  <si>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</si>
  <si>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</si>
  <si>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</si>
  <si>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</si>
  <si>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</si>
  <si>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</si>
  <si>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</si>
  <si>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</si>
  <si>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</si>
  <si>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</si>
  <si>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</si>
  <si>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</si>
  <si>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</si>
  <si>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</si>
  <si>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</si>
  <si>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</si>
  <si>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</si>
  <si>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</si>
  <si>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</si>
  <si>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</si>
  <si>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</si>
  <si>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</si>
  <si>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</si>
  <si>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</si>
  <si>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</si>
  <si>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</si>
  <si>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</si>
  <si>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</si>
  <si>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</si>
  <si>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</si>
  <si>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</si>
  <si>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</si>
  <si>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</si>
  <si>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</si>
  <si>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</si>
  <si>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</si>
  <si>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</si>
  <si>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</si>
  <si>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</si>
  <si>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</si>
  <si>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</si>
  <si>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</si>
  <si>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</si>
  <si>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</si>
  <si>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</si>
  <si>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</si>
  <si>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</si>
  <si>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</si>
  <si>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</si>
  <si>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</si>
  <si>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</si>
  <si>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</si>
  <si>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</si>
  <si>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</si>
  <si>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</si>
  <si>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</si>
  <si>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</si>
  <si>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</si>
  <si>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</si>
  <si>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</si>
  <si>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</si>
  <si>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</si>
  <si>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</si>
  <si>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</si>
  <si>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</si>
  <si>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</si>
  <si>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</si>
  <si>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</si>
  <si>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</si>
  <si>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</si>
  <si>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</si>
  <si>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</si>
  <si>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</si>
  <si>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</si>
  <si>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</si>
  <si>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</si>
  <si>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</si>
  <si>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</si>
  <si>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</si>
  <si>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</si>
  <si>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</si>
  <si>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</si>
  <si>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</si>
  <si>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</si>
  <si>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</si>
  <si>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</si>
  <si>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</si>
  <si>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</si>
  <si>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</si>
  <si>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</si>
  <si>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</si>
  <si>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</si>
  <si>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</si>
  <si>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</si>
  <si>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</si>
  <si>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</si>
  <si>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</si>
  <si>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</si>
  <si>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</si>
  <si>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</si>
  <si>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</si>
  <si>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</si>
  <si>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</si>
  <si>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</si>
  <si>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</si>
  <si>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</si>
  <si>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</si>
  <si>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</si>
  <si>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</si>
  <si>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</si>
  <si>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</si>
  <si>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</si>
  <si>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</si>
  <si>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</si>
  <si>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</si>
  <si>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</si>
  <si>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</si>
  <si>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</si>
  <si>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</si>
  <si>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</si>
  <si>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</si>
  <si>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</si>
  <si>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</si>
  <si>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</si>
  <si>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</si>
  <si>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</si>
  <si>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</si>
  <si>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</si>
  <si>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</si>
  <si>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</si>
  <si>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</si>
  <si>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</si>
  <si>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</si>
  <si>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</si>
  <si>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</si>
  <si>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</si>
  <si>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</si>
  <si>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</si>
  <si>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</si>
  <si>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</si>
  <si>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</si>
  <si>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</si>
  <si>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</si>
  <si>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</si>
  <si>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</si>
  <si>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</si>
  <si>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</si>
  <si>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</si>
  <si>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</si>
  <si>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</si>
  <si>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</si>
  <si>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</si>
  <si>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</si>
  <si>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</si>
  <si>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</si>
  <si>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</si>
  <si>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</si>
  <si>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</si>
  <si>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</si>
  <si>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</si>
  <si>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</si>
  <si>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</si>
  <si>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</si>
  <si>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</si>
  <si>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</si>
  <si>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</si>
  <si>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</si>
  <si>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</si>
  <si>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</si>
  <si>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</si>
  <si>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</si>
  <si>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</si>
  <si>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</si>
  <si>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</si>
  <si>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</si>
  <si>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</si>
  <si>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</si>
  <si>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</si>
  <si>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</si>
  <si>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</si>
  <si>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</si>
  <si>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</si>
  <si>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</si>
  <si>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</si>
  <si>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</si>
  <si>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</si>
  <si>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</si>
  <si>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</si>
  <si>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</si>
  <si>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</si>
  <si>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</si>
  <si>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</si>
  <si>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</si>
  <si>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</si>
  <si>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</si>
  <si>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</si>
  <si>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</si>
  <si>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</si>
  <si>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</si>
  <si>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</si>
  <si>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</si>
  <si>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</si>
  <si>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</si>
  <si>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</si>
  <si>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</si>
  <si>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</si>
  <si>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</si>
  <si>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</si>
  <si>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</si>
  <si>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</si>
  <si>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</si>
  <si>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</si>
  <si>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</si>
  <si>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</si>
  <si>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</si>
  <si>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</si>
  <si>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</si>
  <si>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</si>
  <si>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</si>
  <si>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</si>
  <si>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</si>
  <si>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</si>
  <si>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</si>
  <si>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</si>
  <si>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</si>
  <si>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</si>
  <si>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</si>
  <si>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</si>
  <si>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</si>
  <si>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</si>
  <si>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</si>
  <si>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</si>
  <si>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</si>
  <si>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</si>
  <si>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</si>
  <si>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</si>
  <si>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</si>
  <si>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</si>
  <si>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</si>
  <si>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</si>
  <si>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</si>
  <si>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</si>
  <si>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</si>
  <si>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</si>
  <si>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</si>
  <si>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</si>
  <si>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</si>
  <si>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</si>
  <si>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</si>
  <si>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</si>
  <si>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</si>
  <si>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</si>
  <si>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</si>
  <si>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</si>
  <si>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</si>
  <si>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</si>
  <si>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</si>
  <si>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</si>
  <si>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</si>
  <si>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</si>
  <si>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</si>
  <si>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</si>
  <si>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</si>
  <si>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</si>
  <si>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</si>
  <si>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</si>
  <si>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</si>
  <si>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</si>
  <si>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</si>
  <si>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</si>
  <si>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</si>
  <si>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</si>
  <si>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</si>
  <si>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</si>
  <si>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</si>
  <si>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</si>
  <si>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</si>
  <si>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</si>
  <si>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</si>
  <si>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</si>
  <si>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</si>
  <si>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</si>
  <si>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</si>
  <si>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</si>
  <si>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</si>
  <si>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</si>
  <si>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</si>
  <si>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</si>
  <si>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</si>
  <si>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</si>
  <si>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</si>
  <si>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</si>
  <si>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</si>
  <si>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</si>
  <si>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</si>
  <si>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</si>
  <si>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</si>
  <si>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</si>
  <si>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</si>
  <si>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</si>
  <si>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</si>
  <si>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</si>
  <si>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</si>
  <si>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</si>
  <si>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</si>
  <si>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</si>
  <si>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</si>
  <si>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</si>
  <si>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</si>
  <si>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</si>
  <si>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</si>
  <si>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</si>
  <si>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</si>
  <si>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</si>
  <si>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</si>
  <si>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</si>
  <si>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</si>
  <si>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</si>
  <si>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</si>
  <si>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</si>
  <si>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</si>
  <si>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</si>
  <si>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</si>
  <si>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</si>
  <si>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</si>
  <si>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</si>
  <si>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</si>
  <si>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</si>
  <si>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</si>
  <si>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</si>
  <si>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</si>
  <si>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</si>
  <si>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</si>
  <si>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</si>
  <si>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</si>
  <si>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</si>
  <si>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</si>
  <si>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</si>
  <si>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</si>
  <si>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</si>
  <si>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</si>
  <si>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</si>
  <si>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</si>
  <si>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</si>
  <si>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</si>
  <si>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</si>
  <si>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</si>
  <si>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</si>
  <si>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</si>
  <si>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</si>
  <si>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</si>
  <si>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</si>
  <si>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</si>
  <si>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</si>
  <si>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</si>
  <si>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</si>
  <si>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</si>
  <si>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</si>
  <si>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</si>
  <si>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</si>
  <si>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</si>
  <si>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</si>
  <si>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</si>
  <si>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</si>
  <si>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</si>
  <si>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</si>
  <si>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</si>
  <si>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</si>
  <si>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</si>
  <si>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</si>
  <si>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</si>
  <si>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</si>
  <si>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</si>
  <si>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</si>
  <si>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</si>
  <si>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</si>
  <si>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</si>
  <si>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</si>
  <si>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</si>
  <si>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</si>
  <si>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</si>
  <si>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</si>
  <si>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</si>
  <si>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</si>
  <si>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</si>
  <si>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</si>
  <si>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</si>
  <si>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</si>
  <si>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</si>
  <si>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</si>
  <si>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</si>
  <si>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</si>
  <si>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</si>
  <si>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</si>
  <si>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</si>
  <si>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</si>
  <si>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</si>
  <si>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</si>
  <si>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</si>
  <si>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</si>
  <si>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</si>
  <si>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</si>
  <si>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</si>
  <si>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</si>
  <si>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</si>
  <si>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</si>
  <si>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</si>
  <si>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</si>
  <si>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</si>
  <si>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</si>
  <si>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</si>
  <si>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</si>
  <si>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</si>
  <si>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</si>
  <si>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</si>
  <si>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</si>
  <si>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</si>
  <si>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</si>
  <si>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</si>
  <si>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</si>
  <si>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</si>
  <si>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</si>
  <si>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</si>
  <si>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</si>
  <si>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</si>
  <si>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</si>
  <si>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</si>
  <si>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</si>
  <si>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</si>
  <si>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</si>
  <si>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</si>
  <si>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</si>
  <si>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</si>
  <si>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</si>
  <si>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</si>
  <si>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</si>
  <si>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</si>
  <si>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</si>
  <si>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</si>
  <si>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</si>
  <si>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</si>
  <si>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</si>
  <si>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</si>
  <si>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</si>
  <si>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</si>
  <si>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</si>
  <si>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</si>
  <si>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</si>
  <si>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</si>
  <si>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</si>
  <si>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</si>
  <si>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</si>
  <si>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</si>
  <si>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</si>
  <si>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</si>
  <si>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</si>
  <si>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</si>
  <si>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</si>
  <si>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</si>
  <si>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</si>
  <si>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</si>
  <si>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</si>
  <si>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</si>
  <si>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</si>
  <si>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</si>
  <si>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</si>
  <si>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</si>
  <si>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</si>
  <si>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</si>
  <si>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</si>
  <si>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</si>
  <si>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</si>
  <si>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</si>
  <si>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</si>
  <si>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</si>
  <si>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</si>
  <si>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</si>
  <si>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</si>
  <si>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</si>
  <si>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</si>
  <si>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</si>
  <si>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</si>
  <si>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</si>
  <si>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</si>
  <si>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</si>
  <si>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</si>
  <si>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</si>
  <si>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</si>
  <si>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</si>
  <si>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</si>
  <si>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</si>
  <si>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</si>
  <si>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</si>
  <si>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</si>
  <si>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</si>
  <si>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</si>
  <si>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</si>
  <si>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</si>
  <si>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</si>
  <si>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</si>
  <si>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</si>
  <si>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</si>
  <si>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</si>
  <si>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</si>
  <si>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</si>
  <si>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</si>
  <si>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</si>
  <si>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</si>
  <si>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</si>
  <si>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</si>
  <si>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</si>
  <si>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</si>
  <si>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</si>
  <si>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</si>
  <si>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</si>
  <si>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</si>
  <si>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</si>
  <si>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</si>
  <si>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</si>
  <si>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</si>
  <si>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</si>
  <si>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</si>
  <si>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</si>
  <si>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</si>
  <si>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</si>
  <si>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</si>
  <si>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</si>
  <si>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</si>
  <si>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</si>
  <si>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</si>
  <si>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</si>
  <si>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</si>
  <si>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</si>
  <si>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</si>
  <si>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</si>
  <si>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</si>
  <si>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</si>
  <si>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</si>
  <si>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</si>
  <si>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</si>
  <si>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</si>
  <si>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</si>
  <si>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</si>
  <si>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</si>
  <si>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</si>
  <si>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</si>
  <si>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</si>
  <si>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</si>
  <si>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</si>
  <si>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</si>
  <si>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</si>
  <si>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</si>
  <si>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</si>
  <si>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</si>
  <si>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</si>
  <si>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</si>
  <si>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</si>
  <si>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</si>
  <si>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</si>
  <si>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</si>
  <si>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</si>
  <si>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</si>
  <si>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</si>
  <si>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</si>
  <si>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</si>
  <si>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</si>
  <si>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</si>
  <si>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</si>
  <si>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</si>
  <si>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</si>
  <si>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</si>
  <si>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</si>
  <si>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</si>
  <si>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</si>
  <si>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</si>
  <si>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</si>
  <si>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</si>
  <si>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</si>
  <si>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</si>
  <si>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</si>
  <si>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</si>
  <si>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</si>
  <si>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</si>
  <si>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</si>
  <si>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</si>
  <si>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</si>
  <si>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</si>
  <si>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</si>
  <si>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</si>
  <si>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</si>
  <si>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</si>
  <si>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</si>
  <si>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</si>
  <si>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</si>
  <si>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</si>
  <si>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</si>
  <si>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</si>
  <si>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</si>
  <si>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</si>
  <si>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</si>
  <si>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</si>
  <si>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</si>
  <si>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</si>
  <si>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</si>
  <si>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</si>
  <si>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</si>
  <si>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</si>
  <si>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</si>
  <si>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</si>
  <si>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</si>
  <si>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</si>
  <si>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</si>
  <si>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</si>
  <si>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</si>
  <si>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</si>
  <si>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</si>
  <si>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</si>
  <si>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</si>
  <si>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</si>
  <si>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</si>
  <si>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</si>
  <si>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</si>
  <si>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</si>
  <si>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</si>
  <si>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</si>
  <si>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</si>
  <si>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</si>
  <si>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</si>
  <si>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</si>
  <si>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</si>
  <si>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</si>
  <si>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</si>
  <si>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</si>
  <si>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</si>
  <si>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</si>
  <si>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</si>
  <si>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</si>
  <si>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</si>
  <si>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</si>
  <si>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</si>
  <si>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</si>
  <si>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</si>
  <si>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</si>
  <si>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</si>
  <si>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</si>
  <si>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</si>
  <si>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</si>
  <si>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</si>
  <si>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</si>
  <si>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</si>
  <si>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</si>
  <si>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</si>
  <si>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</si>
  <si>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</si>
  <si>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</si>
  <si>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</si>
  <si>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</si>
  <si>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</si>
  <si>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</si>
  <si>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</si>
  <si>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</si>
  <si>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</si>
  <si>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</si>
  <si>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</si>
  <si>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</si>
  <si>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</si>
  <si>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</si>
  <si>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</si>
  <si>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</si>
  <si>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</si>
  <si>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</si>
  <si>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</si>
  <si>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</si>
  <si>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</si>
  <si>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</si>
  <si>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</si>
  <si>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</si>
  <si>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</si>
  <si>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</si>
  <si>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</si>
  <si>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</si>
  <si>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</si>
  <si>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</si>
  <si>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</si>
  <si>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</si>
  <si>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</si>
  <si>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</si>
  <si>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</si>
  <si>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</si>
  <si>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</si>
  <si>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</si>
  <si>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</si>
  <si>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</si>
  <si>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</si>
  <si>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</si>
  <si>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</si>
  <si>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</si>
  <si>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</si>
  <si>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</si>
  <si>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</si>
  <si>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</si>
  <si>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</si>
  <si>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</si>
  <si>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</si>
  <si>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</si>
  <si>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</si>
  <si>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</si>
  <si>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</si>
  <si>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</si>
  <si>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</si>
  <si>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</si>
  <si>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</si>
  <si>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</si>
  <si>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</si>
  <si>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</si>
  <si>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</si>
  <si>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</si>
  <si>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</si>
  <si>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</si>
  <si>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</si>
  <si>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</si>
  <si>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</si>
  <si>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</si>
  <si>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</si>
  <si>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</si>
  <si>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</si>
  <si>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</si>
  <si>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</si>
  <si>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</si>
  <si>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</si>
  <si>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</si>
  <si>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</si>
  <si>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</si>
  <si>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</si>
  <si>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</si>
  <si>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</si>
  <si>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</si>
  <si>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</si>
  <si>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</si>
  <si>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</si>
  <si>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</si>
  <si>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</si>
  <si>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</si>
  <si>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</si>
  <si>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</si>
  <si>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</si>
  <si>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</si>
  <si>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</si>
  <si>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</si>
  <si>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</si>
  <si>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</si>
  <si>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</si>
  <si>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</si>
  <si>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</si>
  <si>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</si>
  <si>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</si>
  <si>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</si>
  <si>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</si>
  <si>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</si>
  <si>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</si>
  <si>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</si>
  <si>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</si>
  <si>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</si>
  <si>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</si>
  <si>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</si>
  <si>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</si>
  <si>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</si>
  <si>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</si>
  <si>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</si>
  <si>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</si>
  <si>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</si>
  <si>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</si>
  <si>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</si>
  <si>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</si>
  <si>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</si>
  <si>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</si>
  <si>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</si>
  <si>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</si>
  <si>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</si>
  <si>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</si>
  <si>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</si>
  <si>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</si>
  <si>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</si>
  <si>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</si>
  <si>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</si>
  <si>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</si>
  <si>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</si>
  <si>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</si>
  <si>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</si>
  <si>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</si>
  <si>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</si>
  <si>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</si>
  <si>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</si>
  <si>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</si>
  <si>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</si>
  <si>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</si>
  <si>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</si>
  <si>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</si>
  <si>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</si>
  <si>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</si>
  <si>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</si>
  <si>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</si>
  <si>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</si>
  <si>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</si>
  <si>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</si>
  <si>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</si>
  <si>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</si>
  <si>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</si>
  <si>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</si>
  <si>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</si>
  <si>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</si>
  <si>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</si>
  <si>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</si>
  <si>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</si>
  <si>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</si>
  <si>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</si>
  <si>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</si>
  <si>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</si>
  <si>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</si>
  <si>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</si>
  <si>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</si>
  <si>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</si>
  <si>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</si>
  <si>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</si>
  <si>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</si>
  <si>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</si>
  <si>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</si>
  <si>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</si>
  <si>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</si>
  <si>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</si>
  <si>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</si>
  <si>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</si>
  <si>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</si>
  <si>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</si>
  <si>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</si>
  <si>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</si>
  <si>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</si>
  <si>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</si>
  <si>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</si>
  <si>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</si>
  <si>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</si>
  <si>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</si>
  <si>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</si>
  <si>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</si>
  <si>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</si>
  <si>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</si>
  <si>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</si>
  <si>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</si>
  <si>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</si>
  <si>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</si>
  <si>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</si>
  <si>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</si>
  <si>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</si>
  <si>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</si>
  <si>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</si>
  <si>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</si>
  <si>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</si>
  <si>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</si>
  <si>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</si>
  <si>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</si>
  <si>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</si>
  <si>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</si>
  <si>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</si>
  <si>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</si>
  <si>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</si>
  <si>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</si>
  <si>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</si>
  <si>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</si>
  <si>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</si>
  <si>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</si>
  <si>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</si>
  <si>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 xml:space="preserve">Establish operating budget (revenue and expenses) for Juvenile Justice Block Grant to support services and housing for youth who qualify as high risk pursuant to SB823.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</si>
</sst>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49" fontId="5" fillId="6" borderId="16" xfId="0" quotePrefix="1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Protection="1">
      <protection locked="0"/>
    </xf>
    <xf numFmtId="44" fontId="22" fillId="5" borderId="1" xfId="1" applyFont="1" applyFill="1" applyBorder="1" applyAlignment="1" applyProtection="1">
      <alignment horizontal="right"/>
      <protection locked="0"/>
    </xf>
    <xf numFmtId="44" fontId="12" fillId="5" borderId="1" xfId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27" fillId="5" borderId="25" xfId="0" applyFont="1" applyFill="1" applyBorder="1" applyAlignment="1" applyProtection="1">
      <alignment horizontal="center" vertical="center" wrapText="1"/>
      <protection locked="0"/>
    </xf>
    <xf numFmtId="0" fontId="27" fillId="5" borderId="22" xfId="0" applyFont="1" applyFill="1" applyBorder="1" applyAlignment="1" applyProtection="1">
      <alignment horizontal="center" vertical="center" wrapText="1"/>
      <protection locked="0"/>
    </xf>
    <xf numFmtId="0" fontId="27" fillId="5" borderId="6" xfId="0" applyFont="1" applyFill="1" applyBorder="1" applyAlignment="1" applyProtection="1">
      <alignment horizontal="center" vertical="center" wrapText="1"/>
      <protection locked="0"/>
    </xf>
    <xf numFmtId="0" fontId="27" fillId="5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11" zoomScale="90" zoomScaleNormal="90" workbookViewId="0">
      <selection activeCell="F36" sqref="F3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4.140625" style="4" bestFit="1" customWidth="1"/>
  </cols>
  <sheetData>
    <row r="1" spans="1:13" ht="18" customHeight="1" thickBot="1" x14ac:dyDescent="0.25">
      <c r="A1" s="72"/>
      <c r="B1" s="63"/>
      <c r="E1" s="26"/>
      <c r="F1" s="116" t="s">
        <v>915</v>
      </c>
      <c r="G1" s="116"/>
      <c r="H1" s="116"/>
      <c r="I1" s="116"/>
      <c r="J1" s="116"/>
      <c r="L1" s="81" t="s">
        <v>917</v>
      </c>
      <c r="M1" s="82"/>
    </row>
    <row r="2" spans="1:13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13" ht="6" customHeight="1" thickBot="1" x14ac:dyDescent="0.25">
      <c r="L3" s="121"/>
      <c r="M3" s="122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623</v>
      </c>
      <c r="B5" s="18"/>
      <c r="C5" s="19"/>
      <c r="D5" s="108" t="s">
        <v>716</v>
      </c>
      <c r="E5" s="108"/>
      <c r="F5" s="108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f ca="1">TODAY()</f>
        <v>44914</v>
      </c>
      <c r="L6" s="31"/>
      <c r="M6" s="16"/>
    </row>
    <row r="7" spans="1:13" ht="13.5" thickBot="1" x14ac:dyDescent="0.25">
      <c r="A7" s="55" t="s">
        <v>909</v>
      </c>
      <c r="B7" s="56"/>
      <c r="C7" s="104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8" t="s">
        <v>907</v>
      </c>
      <c r="M8" s="69" t="s">
        <v>908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9" t="s">
        <v>1135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13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13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9" t="s">
        <v>919</v>
      </c>
      <c r="D14" s="52"/>
      <c r="E14" s="52"/>
      <c r="F14" s="53"/>
      <c r="G14" s="74"/>
      <c r="H14" s="50"/>
      <c r="I14" s="89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0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6" t="s">
        <v>4</v>
      </c>
      <c r="G16" s="37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/>
      <c r="E17" s="44"/>
      <c r="F17" s="60"/>
      <c r="G17" s="7"/>
      <c r="H17" s="105">
        <v>1001</v>
      </c>
      <c r="I17" s="93">
        <v>203060</v>
      </c>
      <c r="J17" s="95">
        <v>540800</v>
      </c>
      <c r="K17" s="96" t="str">
        <f>+VLOOKUP(+J17,ACCT!$A:$B,2,FALSE)</f>
        <v>STATE OTHER</v>
      </c>
      <c r="L17" s="44">
        <v>202</v>
      </c>
      <c r="M17" s="106">
        <v>-250000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105">
        <v>1001</v>
      </c>
      <c r="I18" s="93">
        <v>203060</v>
      </c>
      <c r="J18" s="95">
        <v>740000</v>
      </c>
      <c r="K18" s="96" t="str">
        <f>+VLOOKUP(+J18,ACCT!$A:$B,2,FALSE)</f>
        <v>SUPPORT AND CARE</v>
      </c>
      <c r="L18" s="45">
        <v>202</v>
      </c>
      <c r="M18" s="106">
        <v>250000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105"/>
      <c r="I19" s="93"/>
      <c r="J19" s="95"/>
      <c r="K19" s="96" t="str">
        <f>+VLOOKUP(+J19,ACCT!$A:$B,2,FALSE)</f>
        <v xml:space="preserve"> </v>
      </c>
      <c r="L19" s="45"/>
      <c r="M19" s="107">
        <v>0</v>
      </c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105"/>
      <c r="I20" s="93"/>
      <c r="J20" s="95"/>
      <c r="K20" s="96" t="str">
        <f>+VLOOKUP(+J20,ACCT!$A:$B,2,FALSE)</f>
        <v xml:space="preserve"> </v>
      </c>
      <c r="L20" s="45"/>
      <c r="M20" s="107">
        <v>0</v>
      </c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3"/>
      <c r="I21" s="93"/>
      <c r="J21" s="95"/>
      <c r="K21" s="96" t="str">
        <f>+VLOOKUP(+J21,ACCT!$A:$B,2,FALSE)</f>
        <v xml:space="preserve"> </v>
      </c>
      <c r="L21" s="45"/>
      <c r="M21" s="107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3"/>
      <c r="I22" s="93"/>
      <c r="J22" s="95"/>
      <c r="K22" s="96" t="str">
        <f>+VLOOKUP(+J22,ACCT!$A:$B,2,FALSE)</f>
        <v xml:space="preserve"> </v>
      </c>
      <c r="L22" s="45"/>
      <c r="M22" s="107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3"/>
      <c r="I23" s="93"/>
      <c r="J23" s="95"/>
      <c r="K23" s="96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3"/>
      <c r="I24" s="93"/>
      <c r="J24" s="95"/>
      <c r="K24" s="96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3"/>
      <c r="I25" s="93"/>
      <c r="J25" s="95"/>
      <c r="K25" s="96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3"/>
      <c r="I26" s="93"/>
      <c r="J26" s="95"/>
      <c r="K26" s="96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3"/>
      <c r="I27" s="93"/>
      <c r="J27" s="95"/>
      <c r="K27" s="96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3"/>
      <c r="I28" s="93"/>
      <c r="J28" s="95"/>
      <c r="K28" s="96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3"/>
      <c r="I29" s="93"/>
      <c r="J29" s="95"/>
      <c r="K29" s="96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7"/>
      <c r="I30" s="97"/>
      <c r="J30" s="98"/>
      <c r="K30" s="99" t="s">
        <v>9</v>
      </c>
      <c r="L30" s="33"/>
      <c r="M30" s="62">
        <f>SUM(M17:M29)</f>
        <v>0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39">
        <v>595000</v>
      </c>
      <c r="K31" s="30" t="str">
        <f>+VLOOKUP(+J31,ACCT!$A:$B,2,FALSE)</f>
        <v>OPERATING TRANSFERS IN</v>
      </c>
      <c r="L31" s="90"/>
      <c r="M31" s="91"/>
    </row>
    <row r="32" spans="1:13" ht="16.5" x14ac:dyDescent="0.3">
      <c r="G32" s="88"/>
      <c r="H32" s="94"/>
      <c r="I32" s="92"/>
      <c r="J32" s="32">
        <v>795000</v>
      </c>
      <c r="K32" s="30" t="str">
        <f>+VLOOKUP(+J32,ACCT!$A:$B,2,FALSE)</f>
        <v>TRANSFER OUT</v>
      </c>
      <c r="L32" s="92"/>
      <c r="M32" s="91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4" t="s">
        <v>911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0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921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922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923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924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925</v>
      </c>
      <c r="D110" s="28"/>
    </row>
    <row r="111" spans="1:4" ht="15" x14ac:dyDescent="0.25">
      <c r="A111" s="100">
        <v>203102</v>
      </c>
      <c r="B111" s="100" t="s">
        <v>926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927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928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929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930</v>
      </c>
      <c r="D179" s="28"/>
    </row>
    <row r="180" spans="1:4" ht="15" x14ac:dyDescent="0.25">
      <c r="A180" s="100">
        <v>401013</v>
      </c>
      <c r="B180" s="100" t="s">
        <v>931</v>
      </c>
      <c r="D180" s="28"/>
    </row>
    <row r="181" spans="1:4" ht="15" x14ac:dyDescent="0.25">
      <c r="A181" s="100">
        <v>401014</v>
      </c>
      <c r="B181" s="100" t="s">
        <v>932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933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934</v>
      </c>
      <c r="D194" s="28"/>
    </row>
    <row r="195" spans="1:4" ht="15" x14ac:dyDescent="0.25">
      <c r="A195" s="100">
        <v>401076</v>
      </c>
      <c r="B195" s="100" t="s">
        <v>935</v>
      </c>
      <c r="D195" s="28"/>
    </row>
    <row r="196" spans="1:4" ht="15" x14ac:dyDescent="0.25">
      <c r="A196" s="100">
        <v>401081</v>
      </c>
      <c r="B196" s="100" t="s">
        <v>936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937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938</v>
      </c>
      <c r="D273" s="28"/>
    </row>
    <row r="274" spans="1:4" ht="15" x14ac:dyDescent="0.25">
      <c r="A274" s="100">
        <v>807065</v>
      </c>
      <c r="B274" s="100" t="s">
        <v>939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940</v>
      </c>
      <c r="D278" s="28"/>
    </row>
    <row r="279" spans="1:4" ht="15" x14ac:dyDescent="0.25">
      <c r="A279" s="100">
        <v>807070</v>
      </c>
      <c r="B279" s="100" t="s">
        <v>941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942</v>
      </c>
      <c r="D282" s="28"/>
    </row>
    <row r="283" spans="1:4" ht="15" x14ac:dyDescent="0.25">
      <c r="A283" s="100">
        <v>807074</v>
      </c>
      <c r="B283" s="100" t="s">
        <v>943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944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 xml:space="preserve">Establish operating budget (revenue and expenses) for Juvenile Justice Block Grant to support services and housing for youth who qualify as high risk pursuant to SB823. 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Camy M. Rightmier</cp:lastModifiedBy>
  <cp:lastPrinted>2022-12-19T17:41:21Z</cp:lastPrinted>
  <dcterms:created xsi:type="dcterms:W3CDTF">1999-03-09T18:14:26Z</dcterms:created>
  <dcterms:modified xsi:type="dcterms:W3CDTF">2022-12-19T17:42:28Z</dcterms:modified>
</cp:coreProperties>
</file>