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olid Waste\ORDINANCES\2022\Sept 20 BOS\Work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A56" i="1"/>
  <c r="E50" i="1" l="1"/>
  <c r="E44" i="1"/>
  <c r="G42" i="1"/>
  <c r="G48" i="1"/>
  <c r="A50" i="1"/>
  <c r="C48" i="1"/>
  <c r="A44" i="1"/>
  <c r="C42" i="1"/>
  <c r="D17" i="1" l="1"/>
  <c r="C37" i="1"/>
  <c r="C28" i="1" l="1"/>
  <c r="C8" i="1"/>
  <c r="C4" i="1"/>
</calcChain>
</file>

<file path=xl/sharedStrings.xml><?xml version="1.0" encoding="utf-8"?>
<sst xmlns="http://schemas.openxmlformats.org/spreadsheetml/2006/main" count="55" uniqueCount="36">
  <si>
    <t>Amount</t>
  </si>
  <si>
    <t>Tires</t>
  </si>
  <si>
    <t>Cost per tire</t>
  </si>
  <si>
    <t>Fluoresent</t>
  </si>
  <si>
    <t>Cost per light</t>
  </si>
  <si>
    <t xml:space="preserve">Amount </t>
  </si>
  <si>
    <t xml:space="preserve">2311 lb </t>
  </si>
  <si>
    <t>Pick up fee</t>
  </si>
  <si>
    <t>Boxes</t>
  </si>
  <si>
    <t>average weight of a modern laptops reange fro 2-8 pounds</t>
  </si>
  <si>
    <t>average weight of a 32 inch TV is 7lb and 70 inch is 60lb</t>
  </si>
  <si>
    <t>CalTrans Event for Tires 5/21/22</t>
  </si>
  <si>
    <t>Operator Invoice 8/4/22 Califonia Electronic Asset  Recovery</t>
  </si>
  <si>
    <t>Batteries</t>
  </si>
  <si>
    <t>52lb</t>
  </si>
  <si>
    <t>E-Waste</t>
  </si>
  <si>
    <t>12,161lb</t>
  </si>
  <si>
    <t>$1677.75/2311lb</t>
  </si>
  <si>
    <t>$0.73 a lb</t>
  </si>
  <si>
    <t>$4090.25/12,161lb with pick up fee</t>
  </si>
  <si>
    <t>$0.34 a lb</t>
  </si>
  <si>
    <t xml:space="preserve"> </t>
  </si>
  <si>
    <t>Operator Tire Invoice Castle Tire 4/22/22</t>
  </si>
  <si>
    <t>Operator Universal Waste Invoice Saftey-Kleen 3/31/22</t>
  </si>
  <si>
    <t>Dry Creek Disposal</t>
  </si>
  <si>
    <t>Tonnage</t>
  </si>
  <si>
    <t>April 2021 to March 2022 Mt Shasta</t>
  </si>
  <si>
    <t>April 2021 to March 2022 Yreka</t>
  </si>
  <si>
    <t>April 2022 to July 2022 Yreka</t>
  </si>
  <si>
    <t>April 2022 to July 2022 Mt Shasta</t>
  </si>
  <si>
    <t>Cost per ton</t>
  </si>
  <si>
    <t>cost per ton</t>
  </si>
  <si>
    <t>County Cost Invoice California Electronic Asset Recovery (CEAR)</t>
  </si>
  <si>
    <t>County invoice from Dry Creek 8/31/22 for Tulelake</t>
  </si>
  <si>
    <t>Beginning October 1, 2022 Castle Tire will be going up $300.00</t>
  </si>
  <si>
    <t>Tire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</si>
</sst>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0" fontId="2" fillId="0" borderId="0" xfId="0" applyFont="1"/>
    <xf numFmtId="0" fontId="1" fillId="0" borderId="0" xfId="0" applyFont="1"/>
    <xf numFmtId="6" fontId="0" fillId="0" borderId="0" xfId="0" applyNumberFormat="1"/>
    <xf numFmtId="8" fontId="0" fillId="0" borderId="1" xfId="0" applyNumberFormat="1" applyBorder="1"/>
    <xf numFmtId="6" fontId="2" fillId="0" borderId="0" xfId="0" applyNumberFormat="1" applyFont="1"/>
    <xf numFmtId="6" fontId="1" fillId="0" borderId="0" xfId="0" applyNumberFormat="1" applyFont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6"/>
  <sheetViews>
    <sheetView tabSelected="1" workbookViewId="0">
      <selection activeCell="H13" sqref="H13"/>
    </sheetView>
  </sheetViews>
  <sheetFormatPr defaultRowHeight="15" x14ac:dyDescent="0.25"/>
  <cols>
    <col min="1" max="1" width="11.85546875" bestFit="1" customWidth="1"/>
    <col min="2" max="2" width="10.5703125" bestFit="1" customWidth="1"/>
    <col min="3" max="3" width="11.85546875" bestFit="1" customWidth="1"/>
    <col min="4" max="4" width="9.85546875" bestFit="1" customWidth="1"/>
    <col min="5" max="5" width="11.85546875" bestFit="1" customWidth="1"/>
  </cols>
  <sheetData>
    <row r="2" spans="1:4" x14ac:dyDescent="0.25">
      <c r="A2" s="2" t="s">
        <v>22</v>
      </c>
      <c r="B2" s="2"/>
      <c r="C2" s="2"/>
    </row>
    <row r="3" spans="1:4" x14ac:dyDescent="0.25">
      <c r="A3" s="3" t="s">
        <v>0</v>
      </c>
      <c r="B3" s="3" t="s">
        <v>1</v>
      </c>
      <c r="C3" s="3" t="s">
        <v>2</v>
      </c>
    </row>
    <row r="4" spans="1:4" x14ac:dyDescent="0.25">
      <c r="A4" s="1">
        <v>1614.58</v>
      </c>
      <c r="B4">
        <v>521</v>
      </c>
      <c r="C4" s="1">
        <f>A4/B4</f>
        <v>3.0990019193857963</v>
      </c>
    </row>
    <row r="6" spans="1:4" x14ac:dyDescent="0.25">
      <c r="A6" s="2" t="s">
        <v>23</v>
      </c>
      <c r="B6" s="2"/>
      <c r="C6" s="2"/>
    </row>
    <row r="7" spans="1:4" x14ac:dyDescent="0.25">
      <c r="A7" s="3" t="s">
        <v>0</v>
      </c>
      <c r="B7" s="3" t="s">
        <v>3</v>
      </c>
      <c r="C7" s="3" t="s">
        <v>4</v>
      </c>
    </row>
    <row r="8" spans="1:4" x14ac:dyDescent="0.25">
      <c r="A8" s="4">
        <v>4730</v>
      </c>
      <c r="B8">
        <v>2660</v>
      </c>
      <c r="C8" s="1">
        <f>A8/B8</f>
        <v>1.7781954887218046</v>
      </c>
    </row>
    <row r="9" spans="1:4" x14ac:dyDescent="0.25">
      <c r="A9" s="4"/>
      <c r="C9" s="1"/>
    </row>
    <row r="10" spans="1:4" x14ac:dyDescent="0.25">
      <c r="A10" s="6" t="s">
        <v>12</v>
      </c>
      <c r="C10" s="1"/>
    </row>
    <row r="11" spans="1:4" x14ac:dyDescent="0.25">
      <c r="A11" s="7" t="s">
        <v>0</v>
      </c>
      <c r="C11" s="1"/>
    </row>
    <row r="12" spans="1:4" x14ac:dyDescent="0.25">
      <c r="A12" s="4">
        <v>4506.25</v>
      </c>
      <c r="C12" s="1"/>
    </row>
    <row r="13" spans="1:4" x14ac:dyDescent="0.25">
      <c r="A13" s="4"/>
      <c r="C13" s="1"/>
    </row>
    <row r="14" spans="1:4" x14ac:dyDescent="0.25">
      <c r="A14" s="4" t="s">
        <v>13</v>
      </c>
      <c r="B14" t="s">
        <v>14</v>
      </c>
      <c r="C14" s="1">
        <v>8</v>
      </c>
      <c r="D14" s="4">
        <v>416</v>
      </c>
    </row>
    <row r="15" spans="1:4" x14ac:dyDescent="0.25">
      <c r="A15" s="4" t="s">
        <v>15</v>
      </c>
      <c r="B15" t="s">
        <v>16</v>
      </c>
      <c r="C15" s="1">
        <v>0.25</v>
      </c>
      <c r="D15" s="1">
        <v>3040.25</v>
      </c>
    </row>
    <row r="16" spans="1:4" x14ac:dyDescent="0.25">
      <c r="A16" s="4" t="s">
        <v>7</v>
      </c>
      <c r="C16" s="1"/>
      <c r="D16" s="5">
        <v>1050</v>
      </c>
    </row>
    <row r="17" spans="1:6" x14ac:dyDescent="0.25">
      <c r="A17" s="4"/>
      <c r="C17" s="1"/>
      <c r="D17" s="1">
        <f>SUM(D14:D16)</f>
        <v>4506.25</v>
      </c>
    </row>
    <row r="18" spans="1:6" x14ac:dyDescent="0.25">
      <c r="A18" s="4" t="s">
        <v>19</v>
      </c>
      <c r="C18" s="1"/>
      <c r="D18" s="1"/>
      <c r="F18" t="s">
        <v>21</v>
      </c>
    </row>
    <row r="19" spans="1:6" x14ac:dyDescent="0.25">
      <c r="A19" s="4" t="s">
        <v>20</v>
      </c>
      <c r="C19" s="1"/>
      <c r="D19" s="1"/>
    </row>
    <row r="20" spans="1:6" x14ac:dyDescent="0.25">
      <c r="A20" s="4"/>
      <c r="C20" s="1"/>
      <c r="D20" s="1"/>
    </row>
    <row r="21" spans="1:6" x14ac:dyDescent="0.25">
      <c r="A21" s="2" t="s">
        <v>32</v>
      </c>
    </row>
    <row r="22" spans="1:6" x14ac:dyDescent="0.25">
      <c r="A22" s="3" t="s">
        <v>5</v>
      </c>
      <c r="B22" s="3"/>
      <c r="C22" s="3"/>
    </row>
    <row r="23" spans="1:6" x14ac:dyDescent="0.25">
      <c r="A23">
        <v>1677.78</v>
      </c>
    </row>
    <row r="25" spans="1:6" x14ac:dyDescent="0.25">
      <c r="A25" t="s">
        <v>6</v>
      </c>
      <c r="B25" s="1">
        <v>0.25</v>
      </c>
      <c r="C25" s="1">
        <v>577.75</v>
      </c>
    </row>
    <row r="26" spans="1:6" x14ac:dyDescent="0.25">
      <c r="A26" t="s">
        <v>7</v>
      </c>
      <c r="C26" s="1">
        <v>950</v>
      </c>
    </row>
    <row r="27" spans="1:6" x14ac:dyDescent="0.25">
      <c r="A27" t="s">
        <v>8</v>
      </c>
      <c r="B27" s="4">
        <v>15</v>
      </c>
      <c r="C27" s="5">
        <v>150</v>
      </c>
    </row>
    <row r="28" spans="1:6" x14ac:dyDescent="0.25">
      <c r="C28" s="1">
        <f>SUM(C25:C27)</f>
        <v>1677.75</v>
      </c>
    </row>
    <row r="29" spans="1:6" x14ac:dyDescent="0.25">
      <c r="C29" s="1"/>
    </row>
    <row r="30" spans="1:6" x14ac:dyDescent="0.25">
      <c r="B30" t="s">
        <v>17</v>
      </c>
    </row>
    <row r="31" spans="1:6" x14ac:dyDescent="0.25">
      <c r="B31" t="s">
        <v>18</v>
      </c>
    </row>
    <row r="32" spans="1:6" x14ac:dyDescent="0.25">
      <c r="A32" t="s">
        <v>9</v>
      </c>
    </row>
    <row r="33" spans="1:7" x14ac:dyDescent="0.25">
      <c r="A33" t="s">
        <v>10</v>
      </c>
    </row>
    <row r="35" spans="1:7" x14ac:dyDescent="0.25">
      <c r="A35" s="2" t="s">
        <v>11</v>
      </c>
      <c r="B35" s="2"/>
      <c r="C35" s="2"/>
      <c r="E35" s="2" t="s">
        <v>34</v>
      </c>
    </row>
    <row r="36" spans="1:7" x14ac:dyDescent="0.25">
      <c r="A36" s="3" t="s">
        <v>5</v>
      </c>
      <c r="B36" s="3" t="s">
        <v>1</v>
      </c>
      <c r="C36" s="3" t="s">
        <v>2</v>
      </c>
      <c r="E36" s="3" t="s">
        <v>0</v>
      </c>
      <c r="F36" s="3" t="s">
        <v>35</v>
      </c>
      <c r="G36" s="3" t="s">
        <v>2</v>
      </c>
    </row>
    <row r="37" spans="1:7" x14ac:dyDescent="0.25">
      <c r="A37" s="1">
        <v>1614.58</v>
      </c>
      <c r="B37">
        <v>450</v>
      </c>
      <c r="C37" s="1">
        <f>A37/B37</f>
        <v>3.5879555555555553</v>
      </c>
      <c r="E37" s="1">
        <v>1914.58</v>
      </c>
      <c r="F37">
        <v>450</v>
      </c>
      <c r="G37" s="1">
        <f>E37/F37</f>
        <v>4.2546222222222223</v>
      </c>
    </row>
    <row r="40" spans="1:7" x14ac:dyDescent="0.25">
      <c r="A40" s="2" t="s">
        <v>26</v>
      </c>
      <c r="B40" s="2"/>
      <c r="E40" s="2" t="s">
        <v>29</v>
      </c>
    </row>
    <row r="41" spans="1:7" x14ac:dyDescent="0.25">
      <c r="A41" s="3" t="s">
        <v>24</v>
      </c>
      <c r="C41" s="3" t="s">
        <v>25</v>
      </c>
      <c r="E41" s="3" t="s">
        <v>24</v>
      </c>
      <c r="G41" s="3" t="s">
        <v>25</v>
      </c>
    </row>
    <row r="42" spans="1:7" ht="15.75" customHeight="1" x14ac:dyDescent="0.25">
      <c r="A42" s="1">
        <v>394311.67</v>
      </c>
      <c r="C42">
        <f>1589.13+1606.7+1632.46+1812.37+1401.3+2100.52+1320.99+1617.18+1114.39+1184.87+1030.52+1384.74</f>
        <v>17795.170000000002</v>
      </c>
      <c r="E42" s="1">
        <v>103593.49</v>
      </c>
      <c r="G42">
        <f>1344.42+1761.24+1745.09+1513.15</f>
        <v>6363.9</v>
      </c>
    </row>
    <row r="44" spans="1:7" x14ac:dyDescent="0.25">
      <c r="A44" s="1">
        <f>A42/C42</f>
        <v>22.158353643151482</v>
      </c>
      <c r="B44" t="s">
        <v>30</v>
      </c>
      <c r="E44" s="1">
        <f>E42/G42</f>
        <v>16.278302613177456</v>
      </c>
      <c r="F44" t="s">
        <v>31</v>
      </c>
    </row>
    <row r="46" spans="1:7" x14ac:dyDescent="0.25">
      <c r="A46" s="2" t="s">
        <v>27</v>
      </c>
      <c r="E46" s="8" t="s">
        <v>28</v>
      </c>
    </row>
    <row r="47" spans="1:7" x14ac:dyDescent="0.25">
      <c r="A47" s="3" t="s">
        <v>24</v>
      </c>
      <c r="C47" s="3" t="s">
        <v>25</v>
      </c>
      <c r="E47" s="3" t="s">
        <v>24</v>
      </c>
      <c r="G47" s="3" t="s">
        <v>25</v>
      </c>
    </row>
    <row r="48" spans="1:7" x14ac:dyDescent="0.25">
      <c r="A48" s="1">
        <v>538494.18999999994</v>
      </c>
      <c r="C48">
        <f>2016.5+1941+2086.78+1854.04+2028.86+1513.79+1724.2+2108.95+1525.06+1847.54+1453.56+1950.9</f>
        <v>22051.180000000008</v>
      </c>
      <c r="E48" s="1">
        <v>130230.32</v>
      </c>
      <c r="G48">
        <f>1636.22+1852.86+1880.33+1884.37</f>
        <v>7253.78</v>
      </c>
    </row>
    <row r="50" spans="1:6" x14ac:dyDescent="0.25">
      <c r="A50" s="1">
        <f>A48/C48</f>
        <v>24.420198374871539</v>
      </c>
      <c r="B50" t="s">
        <v>30</v>
      </c>
      <c r="E50" s="1">
        <f>E48/G48</f>
        <v>17.953442205305372</v>
      </c>
      <c r="F50" t="s">
        <v>31</v>
      </c>
    </row>
    <row r="52" spans="1:6" x14ac:dyDescent="0.25">
      <c r="A52" s="2" t="s">
        <v>33</v>
      </c>
    </row>
    <row r="53" spans="1:6" x14ac:dyDescent="0.25">
      <c r="A53" s="3" t="s">
        <v>0</v>
      </c>
      <c r="C53" s="3" t="s">
        <v>25</v>
      </c>
    </row>
    <row r="54" spans="1:6" x14ac:dyDescent="0.25">
      <c r="A54" s="1">
        <v>2928.2</v>
      </c>
      <c r="C54">
        <v>85.75</v>
      </c>
    </row>
    <row r="56" spans="1:6" x14ac:dyDescent="0.25">
      <c r="A56" s="1">
        <f>A54/C54</f>
        <v>34.14810495626822</v>
      </c>
      <c r="B56" t="s">
        <v>30</v>
      </c>
    </row>
  </sheetData>
  <pageMargins left="0.7" right="0.7" top="0.75" bottom="0.75" header="0.3" footer="0.3"/>
  <pageSetup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Kimball</dc:creator>
  <cp:lastModifiedBy>Amanda Kimball</cp:lastModifiedBy>
  <cp:lastPrinted>2022-09-12T16:37:55Z</cp:lastPrinted>
  <dcterms:created xsi:type="dcterms:W3CDTF">2022-09-07T15:20:14Z</dcterms:created>
  <dcterms:modified xsi:type="dcterms:W3CDTF">2022-09-13T15:13:52Z</dcterms:modified>
</cp:coreProperties>
</file>