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G:\PW Admin\ROAD\22-23 RMRA SB1 Projects\"/>
    </mc:Choice>
  </mc:AlternateContent>
  <xr:revisionPtr revIDLastSave="0" documentId="13_ncr:1_{DBE4D14D-9B96-4B73-ABC2-8749F2C4659C}" xr6:coauthVersionLast="47" xr6:coauthVersionMax="47" xr10:uidLastSave="{00000000-0000-0000-0000-000000000000}"/>
  <bookViews>
    <workbookView xWindow="28680" yWindow="-120" windowWidth="29040" windowHeight="15840" tabRatio="591" xr2:uid="{00000000-000D-0000-FFFF-FFFF00000000}"/>
  </bookViews>
  <sheets>
    <sheet name="22-23" sheetId="1" r:id="rId1"/>
  </sheets>
  <definedNames>
    <definedName name="_xlnm.Print_Area" localSheetId="0">'22-23'!$A$1:$M$33</definedName>
    <definedName name="_xlnm.Print_Titles" localSheetId="0">'22-23'!$1:$7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2" i="1" l="1"/>
  <c r="K30" i="1"/>
  <c r="K17" i="1" l="1"/>
  <c r="L33" i="1" s="1"/>
  <c r="M33" i="1" l="1"/>
  <c r="L36" i="1"/>
  <c r="K20" i="1"/>
  <c r="K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Todd Lamanna</author>
  </authors>
  <commentList>
    <comment ref="D16" authorId="0" shapeId="0" xr:uid="{00000000-0006-0000-0000-000001000000}">
      <text>
        <r>
          <rPr>
            <b/>
            <sz val="9"/>
            <color indexed="81"/>
            <rFont val="Tahoma"/>
            <charset val="1"/>
          </rPr>
          <t>Todd Lamanna:</t>
        </r>
        <r>
          <rPr>
            <sz val="9"/>
            <color indexed="81"/>
            <rFont val="Tahoma"/>
            <charset val="1"/>
          </rPr>
          <t xml:space="preserve">
Including Autoserver Costs of 40K</t>
        </r>
      </text>
    </comment>
  </commentList>
</comments>
</file>

<file path=xl/sharedStrings.xml><?xml version="1.0" encoding="utf-8"?>
<sst xmlns="http://schemas.openxmlformats.org/spreadsheetml/2006/main" count="153" uniqueCount="113">
  <si>
    <t>Begin</t>
  </si>
  <si>
    <t xml:space="preserve">End </t>
  </si>
  <si>
    <t>Estimate</t>
  </si>
  <si>
    <t>Mile Post</t>
  </si>
  <si>
    <t>Number</t>
  </si>
  <si>
    <t>Road</t>
  </si>
  <si>
    <t xml:space="preserve">Road </t>
  </si>
  <si>
    <t>Length</t>
  </si>
  <si>
    <t xml:space="preserve"> Project Description</t>
  </si>
  <si>
    <t xml:space="preserve">Work </t>
  </si>
  <si>
    <t>Order Num</t>
  </si>
  <si>
    <t>Completion</t>
  </si>
  <si>
    <t>Date Est.</t>
  </si>
  <si>
    <t>Dist.</t>
  </si>
  <si>
    <t>Est. Useful</t>
  </si>
  <si>
    <t>Life (Years)</t>
  </si>
  <si>
    <t>ROAD MAINTENANCE AND REHABILITAION (RMRA) PROJECT LIST</t>
  </si>
  <si>
    <t>CAMS Project Number</t>
  </si>
  <si>
    <t>Project</t>
  </si>
  <si>
    <t>Title</t>
  </si>
  <si>
    <t>Road Name / Location</t>
  </si>
  <si>
    <t>1-2</t>
  </si>
  <si>
    <t>All</t>
  </si>
  <si>
    <t>5-7</t>
  </si>
  <si>
    <t>This project includes upgrading of Regulatory signs to meet the Retroreflecivity requirement. Project will also include maintenance of road side delineation and post repair.</t>
  </si>
  <si>
    <t>Location will be determined by priority based on routine Retroreflecivity Study. Locations subject to change based upon needs and available resources throughout the year.</t>
  </si>
  <si>
    <t>Gravel Road Maintenance</t>
  </si>
  <si>
    <t>1-5</t>
  </si>
  <si>
    <t>1-3</t>
  </si>
  <si>
    <t>Maintenance/Rehabilitation of existing unpaved shoulder</t>
  </si>
  <si>
    <t xml:space="preserve">This routine maintenance item will consist of re-profiling, grading and adding aggregate base material were needed. </t>
  </si>
  <si>
    <t>Culvert and Ditch Maintenance</t>
  </si>
  <si>
    <t xml:space="preserve">This project consists of hazard tree removal, tree trimming, mowing and road side grass and weed control. Countywide. </t>
  </si>
  <si>
    <t xml:space="preserve">This routine maintenance item includes gravel  grading and surface application of crushed rock. </t>
  </si>
  <si>
    <t xml:space="preserve">Pavement patching </t>
  </si>
  <si>
    <t>N/A</t>
  </si>
  <si>
    <t>Per District Project Allocation</t>
  </si>
  <si>
    <t>SB-1 Routine Maintenance Project List</t>
  </si>
  <si>
    <t>Roadside Tree Trimming and  Vegetation Management</t>
  </si>
  <si>
    <t>SB-1 Preventative Maintenance Project List</t>
  </si>
  <si>
    <t>Project consists of pothole repair, thin asphalt overlay, crack fill and sealing, with the intent of repairing unsafe, damaged or failing roadway.</t>
  </si>
  <si>
    <t xml:space="preserve">This project will consist of debris removal from drainages, ditches and culverts, reestablishing ditch lines. In an effort to maintain flow lines and reduce the potential for flooding and sediment disbursement into waterways. </t>
  </si>
  <si>
    <t>Total left for Rehab Projects</t>
  </si>
  <si>
    <t>Routine Maintenance Total</t>
  </si>
  <si>
    <t>Rehab Project Total</t>
  </si>
  <si>
    <t>SB-1 RMRA PROJECT ESTIMATE TOTAL</t>
  </si>
  <si>
    <t>2103-RD 1920 STRIP</t>
  </si>
  <si>
    <t>20/21 RMRA Allocation</t>
  </si>
  <si>
    <t>2103-RD 2021 SIGNS</t>
  </si>
  <si>
    <t>2103-RD 2021 VEG MGT</t>
  </si>
  <si>
    <t>2103-RD 2021 GRVL RDS</t>
  </si>
  <si>
    <t>2103-RD 2021 AGG PROD</t>
  </si>
  <si>
    <t>2103-RD 2021 SHOULDER</t>
  </si>
  <si>
    <t>2103-RD 2021 DITCH</t>
  </si>
  <si>
    <t>2</t>
  </si>
  <si>
    <t>2103-RD RMRA2021 A</t>
  </si>
  <si>
    <t>2103-RD RMRA2021 C</t>
  </si>
  <si>
    <t>2103-RD RMRA2021 D</t>
  </si>
  <si>
    <t>2103-RD RMRA2021 E</t>
  </si>
  <si>
    <t>2103-RD RMRA2021 F</t>
  </si>
  <si>
    <t>2103-RD RMRA2021 G</t>
  </si>
  <si>
    <t>1</t>
  </si>
  <si>
    <t>3</t>
  </si>
  <si>
    <t>4</t>
  </si>
  <si>
    <t>5</t>
  </si>
  <si>
    <t xml:space="preserve">Chip Seal District 3 </t>
  </si>
  <si>
    <t xml:space="preserve">Chip Seal District 4 </t>
  </si>
  <si>
    <t>Chip Seal District 5</t>
  </si>
  <si>
    <t>6</t>
  </si>
  <si>
    <t>Chip Seal District 6</t>
  </si>
  <si>
    <t>Project consists of asphalt repair with follow-up 3/8" chip seal.</t>
  </si>
  <si>
    <t xml:space="preserve">This project will consist of production of aggregate materials at the County's Yellow Butte and aggregate purchases for Districts 4,5 and 6. </t>
  </si>
  <si>
    <t>Aggregate Production/Purchase</t>
  </si>
  <si>
    <t>Yellow Butte cinder production and other aggregate purchases</t>
  </si>
  <si>
    <t>MP 0</t>
  </si>
  <si>
    <t xml:space="preserve">Chip Seal District 2 </t>
  </si>
  <si>
    <t>Chip Seal  District 1</t>
  </si>
  <si>
    <t xml:space="preserve">MP 0,0 </t>
  </si>
  <si>
    <t>MP 0,0</t>
  </si>
  <si>
    <t>SISKIYOU COUNTY SB-1 2022/23</t>
  </si>
  <si>
    <t>Airport Road</t>
  </si>
  <si>
    <t>7K02</t>
  </si>
  <si>
    <t>MP 3</t>
  </si>
  <si>
    <t>Madison Drive, Monroe Way, Shasta Acres, Shasta Way,Lotus Lane Alpine Drive.</t>
  </si>
  <si>
    <t>2M095, 2M098, 2M039, 2M082, 2M041, 2M083,</t>
  </si>
  <si>
    <t xml:space="preserve">MP 0.52, 0.63, 0.57, 0.64, 0.23, 0.31, </t>
  </si>
  <si>
    <t>South Phillipe Lane, Old Westside Road.</t>
  </si>
  <si>
    <t>7J05, 5K006</t>
  </si>
  <si>
    <t>MP 4.24,0,</t>
  </si>
  <si>
    <t>MP 7.4, 1.25</t>
  </si>
  <si>
    <t>6H001</t>
  </si>
  <si>
    <t>MP 3.6</t>
  </si>
  <si>
    <t>Eastside Road</t>
  </si>
  <si>
    <t>MP 4.5</t>
  </si>
  <si>
    <t>9R002</t>
  </si>
  <si>
    <t xml:space="preserve">MP 0 </t>
  </si>
  <si>
    <t>MP 4</t>
  </si>
  <si>
    <t xml:space="preserve">2022/23 RMRA - </t>
  </si>
  <si>
    <t>West Moffett Creek Road</t>
  </si>
  <si>
    <t>East Butte Valley Road</t>
  </si>
  <si>
    <t>4G05A</t>
  </si>
  <si>
    <t xml:space="preserve">Various location throughout Siskiyou County based on need. Planed areas include Klamath River Rd, McCloud area and the Mt Shasta area, Yreka and Montague area, Scott Valley area. </t>
  </si>
  <si>
    <t>Maintenance of Public Works Equipment.</t>
  </si>
  <si>
    <t xml:space="preserve">Project consists of repair and servicing of Public Works equipment.  </t>
  </si>
  <si>
    <t>Roadway Striping and Pavement Markings</t>
  </si>
  <si>
    <t xml:space="preserve">Sign upgrade and Maintenance </t>
  </si>
  <si>
    <t xml:space="preserve">This routine maintenance item includes restriping Centerline, edge line and reapplying painted and thermoplastic legends stop bars and crosswalks throughout Siskiyou County. </t>
  </si>
  <si>
    <t>Work will be on roads that currently have existing paint or thermoplastic pavement markings. Areas include Yreka, Montague, Scott Valley, Happy Camp, Butte Valley Gazelle, Mt Shasta, McCloud, Dunsmuir, and Tulelake.</t>
  </si>
  <si>
    <t>Shoulder improvements will be prioritized by current condition. Areas include Montague, Yreka, Gazelle, Scott Valley, Butte Valley, Tulelake, McCloud, Dunsmuir, and Mt Shasta.</t>
  </si>
  <si>
    <t xml:space="preserve">Priority will be dictated by need and roadway safety. Planned areas include Mt Shasta, Scott Valley, Happy Camp, Forks of the Salmon, Butte Valley,  Tulelake, Gazelle, McCloud, Dunsmuir, Montague, and Yreka areas. </t>
  </si>
  <si>
    <t xml:space="preserve">Roads include but are not limited to: Louie Road, Old State Hwy, Sheepy Creek Road, Doris Brownell Road, Willow Creek Red Rock Road, Big Springs Road, York Road, Willow Creek Road, Crushed rock application will be prioritized by need. </t>
  </si>
  <si>
    <t xml:space="preserve">Various location throughout Siskiyou County based on need. Planned areas include Mt Shasta, Montague,Gazelle,Scott valley area, Butte valley area and the Happy Camp area. </t>
  </si>
  <si>
    <t>Work will be primarily completed at the Road Dept. shops located in Yreka, Dorris, Fort Jones, Etna, Happy Camp, Mt Shasta, and Gazelle.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</si>
</sst>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2" formatCode="_(&quot;$&quot;* #,##0_);_(&quot;$&quot;* \(#,##0\);_(&quot;$&quot;* &quot;-&quot;_);_(@_)"/>
    <numFmt numFmtId="44" formatCode="_(&quot;$&quot;* #,##0.00_);_(&quot;$&quot;* \(#,##0.00\);_(&quot;$&quot;* &quot;-&quot;??_);_(@_)"/>
    <numFmt numFmtId="164" formatCode="&quot;$&quot;#,##0.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Black"/>
      <family val="2"/>
    </font>
    <font>
      <i/>
      <sz val="10"/>
      <name val="Arial"/>
      <family val="2"/>
    </font>
    <font>
      <sz val="10"/>
      <color rgb="FFFF0000"/>
      <name val="Arial"/>
      <family val="2"/>
    </font>
    <font>
      <sz val="20"/>
      <name val="Cambria"/>
      <family val="1"/>
      <scheme val="major"/>
    </font>
    <font>
      <i/>
      <sz val="9"/>
      <name val="Arial"/>
      <family val="2"/>
    </font>
    <font>
      <sz val="9"/>
      <name val="Arial"/>
      <family val="2"/>
    </font>
    <font>
      <i/>
      <sz val="10"/>
      <color rgb="FFFF0000"/>
      <name val="Arial"/>
      <family val="2"/>
    </font>
    <font>
      <i/>
      <sz val="8"/>
      <color rgb="FFFF0000"/>
      <name val="Arial"/>
      <family val="2"/>
    </font>
    <font>
      <sz val="11"/>
      <name val="Arial"/>
      <family val="2"/>
    </font>
    <font>
      <b/>
      <sz val="11"/>
      <name val="Arial"/>
      <family val="2"/>
    </font>
    <font>
      <i/>
      <sz val="11"/>
      <color rgb="FFFF0000"/>
      <name val="Arial"/>
      <family val="2"/>
    </font>
    <font>
      <sz val="11"/>
      <color rgb="FFFF0000"/>
      <name val="Arial"/>
      <family val="2"/>
    </font>
    <font>
      <b/>
      <i/>
      <sz val="11"/>
      <color rgb="FFFF0000"/>
      <name val="Arial"/>
      <family val="2"/>
    </font>
    <font>
      <b/>
      <sz val="11"/>
      <color rgb="FFFF0000"/>
      <name val="Arial"/>
      <family val="2"/>
    </font>
    <font>
      <b/>
      <i/>
      <sz val="12"/>
      <name val="Arial"/>
      <family val="2"/>
    </font>
    <font>
      <b/>
      <sz val="9"/>
      <color indexed="81"/>
      <name val="Tahoma"/>
      <charset val="1"/>
    </font>
    <font>
      <sz val="9"/>
      <color indexed="81"/>
      <name val="Tahoma"/>
      <charset val="1"/>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s>
  <cellStyleXfs count="11">
    <xf numFmtId="0" fontId="0" fillId="0" borderId="0"/>
    <xf numFmtId="44" fontId="3" fillId="0" borderId="0" applyFont="0" applyFill="0" applyBorder="0" applyAlignment="0" applyProtection="0"/>
    <xf numFmtId="0" fontId="6"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6" fillId="0" borderId="0"/>
    <xf numFmtId="0" fontId="1" fillId="0" borderId="0"/>
    <xf numFmtId="44" fontId="1" fillId="0" borderId="0" applyFont="0" applyFill="0" applyBorder="0" applyAlignment="0" applyProtection="0"/>
  </cellStyleXfs>
  <cellXfs count="119">
    <xf numFmtId="0" fontId="0" fillId="0" borderId="0" xfId="0"/>
    <xf numFmtId="0" fontId="0" fillId="0" borderId="0" xfId="0"/>
    <xf numFmtId="44" fontId="0" fillId="0" borderId="0" xfId="0" applyNumberFormat="1"/>
    <xf numFmtId="0" fontId="5" fillId="0" borderId="0" xfId="0" applyFont="1"/>
    <xf numFmtId="44" fontId="5" fillId="0" borderId="0" xfId="0" applyNumberFormat="1" applyFont="1"/>
    <xf numFmtId="0" fontId="0" fillId="0" borderId="0" xfId="0" applyBorder="1"/>
    <xf numFmtId="0" fontId="0" fillId="0" borderId="0" xfId="0" applyBorder="1" applyAlignment="1">
      <alignment horizontal="center"/>
    </xf>
    <xf numFmtId="44" fontId="0" fillId="0" borderId="0" xfId="1" applyFont="1" applyBorder="1"/>
    <xf numFmtId="0" fontId="5" fillId="0" borderId="0" xfId="0" applyFont="1" applyBorder="1" applyAlignment="1">
      <alignment horizontal="center"/>
    </xf>
    <xf numFmtId="0" fontId="5" fillId="0" borderId="0" xfId="0" applyFont="1" applyBorder="1"/>
    <xf numFmtId="44" fontId="0" fillId="0" borderId="0" xfId="0" applyNumberFormat="1" applyBorder="1"/>
    <xf numFmtId="0" fontId="0" fillId="0" borderId="0" xfId="0" applyAlignment="1">
      <alignment horizontal="left"/>
    </xf>
    <xf numFmtId="0" fontId="5" fillId="0" borderId="0" xfId="0" applyFont="1" applyBorder="1" applyAlignment="1">
      <alignment horizontal="left"/>
    </xf>
    <xf numFmtId="0" fontId="0" fillId="0" borderId="0" xfId="0" applyBorder="1" applyAlignment="1">
      <alignment horizontal="left"/>
    </xf>
    <xf numFmtId="0" fontId="7" fillId="3" borderId="5" xfId="0" applyFont="1" applyFill="1" applyBorder="1" applyAlignment="1">
      <alignment horizontal="center"/>
    </xf>
    <xf numFmtId="0" fontId="0" fillId="2" borderId="1"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0" xfId="0" applyFill="1" applyBorder="1"/>
    <xf numFmtId="0" fontId="5" fillId="0" borderId="0" xfId="0" applyFont="1" applyFill="1" applyBorder="1" applyAlignment="1">
      <alignment horizontal="left"/>
    </xf>
    <xf numFmtId="0" fontId="5" fillId="0" borderId="0" xfId="0" applyFont="1" applyFill="1" applyBorder="1" applyAlignment="1">
      <alignment horizontal="center"/>
    </xf>
    <xf numFmtId="0" fontId="7" fillId="3" borderId="8" xfId="0" applyFont="1" applyFill="1" applyBorder="1" applyAlignment="1">
      <alignment horizontal="left"/>
    </xf>
    <xf numFmtId="0" fontId="0" fillId="0" borderId="0" xfId="0"/>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14" xfId="0" applyFill="1" applyBorder="1" applyAlignment="1">
      <alignment horizontal="center"/>
    </xf>
    <xf numFmtId="0" fontId="3" fillId="0" borderId="0" xfId="0" applyFont="1"/>
    <xf numFmtId="44" fontId="0" fillId="0" borderId="2" xfId="1" applyFont="1" applyFill="1" applyBorder="1" applyAlignment="1">
      <alignment horizontal="center"/>
    </xf>
    <xf numFmtId="44" fontId="0" fillId="0" borderId="0" xfId="1" applyFont="1" applyFill="1" applyBorder="1" applyAlignment="1">
      <alignment horizontal="center"/>
    </xf>
    <xf numFmtId="0" fontId="7" fillId="0" borderId="2" xfId="0" applyFont="1" applyFill="1" applyBorder="1" applyAlignment="1">
      <alignment horizontal="left"/>
    </xf>
    <xf numFmtId="0" fontId="7" fillId="0" borderId="0" xfId="0" applyFont="1" applyFill="1" applyBorder="1" applyAlignment="1">
      <alignment horizontal="center"/>
    </xf>
    <xf numFmtId="0" fontId="7" fillId="0" borderId="2" xfId="0" applyFont="1" applyFill="1" applyBorder="1" applyAlignment="1">
      <alignment horizontal="center"/>
    </xf>
    <xf numFmtId="0" fontId="0" fillId="0" borderId="0" xfId="0" applyFill="1"/>
    <xf numFmtId="0" fontId="11" fillId="0" borderId="0" xfId="0" applyFont="1"/>
    <xf numFmtId="42" fontId="0" fillId="0" borderId="3" xfId="1" applyNumberFormat="1" applyFont="1" applyBorder="1" applyAlignment="1">
      <alignment horizontal="center"/>
    </xf>
    <xf numFmtId="0" fontId="7" fillId="0" borderId="3" xfId="0" applyFont="1" applyFill="1" applyBorder="1" applyAlignment="1">
      <alignment horizontal="center"/>
    </xf>
    <xf numFmtId="0" fontId="0" fillId="0" borderId="3" xfId="0" applyFill="1" applyBorder="1" applyAlignment="1">
      <alignment horizontal="center"/>
    </xf>
    <xf numFmtId="44" fontId="0" fillId="0" borderId="19" xfId="1" applyFont="1" applyFill="1" applyBorder="1" applyAlignment="1">
      <alignment horizontal="center"/>
    </xf>
    <xf numFmtId="44" fontId="4" fillId="0" borderId="18" xfId="0" applyNumberFormat="1" applyFont="1" applyFill="1" applyBorder="1"/>
    <xf numFmtId="44" fontId="0" fillId="0" borderId="15" xfId="1" applyFont="1" applyBorder="1" applyAlignment="1">
      <alignment horizontal="center"/>
    </xf>
    <xf numFmtId="0" fontId="12" fillId="0" borderId="2" xfId="0" applyFont="1" applyFill="1" applyBorder="1" applyAlignment="1">
      <alignment horizontal="center"/>
    </xf>
    <xf numFmtId="8" fontId="8" fillId="0" borderId="2" xfId="1" applyNumberFormat="1" applyFont="1" applyFill="1" applyBorder="1" applyAlignment="1">
      <alignment horizontal="right"/>
    </xf>
    <xf numFmtId="44" fontId="13" fillId="0" borderId="24" xfId="1" applyNumberFormat="1" applyFont="1" applyFill="1" applyBorder="1" applyAlignment="1">
      <alignment horizontal="center"/>
    </xf>
    <xf numFmtId="0" fontId="3" fillId="0" borderId="0" xfId="0" applyFont="1" applyFill="1" applyBorder="1"/>
    <xf numFmtId="0" fontId="7" fillId="5" borderId="6" xfId="0" applyFont="1" applyFill="1" applyBorder="1" applyAlignment="1">
      <alignment horizontal="center"/>
    </xf>
    <xf numFmtId="0" fontId="7" fillId="5" borderId="6" xfId="0" applyFont="1" applyFill="1" applyBorder="1" applyAlignment="1">
      <alignment horizontal="left"/>
    </xf>
    <xf numFmtId="0" fontId="7" fillId="5" borderId="11" xfId="0" applyFont="1" applyFill="1" applyBorder="1" applyAlignment="1">
      <alignment horizontal="center"/>
    </xf>
    <xf numFmtId="0" fontId="7" fillId="5" borderId="7" xfId="0" applyFont="1" applyFill="1" applyBorder="1" applyAlignment="1">
      <alignment horizontal="center"/>
    </xf>
    <xf numFmtId="0" fontId="10" fillId="5" borderId="7" xfId="0" applyFont="1" applyFill="1" applyBorder="1" applyAlignment="1">
      <alignment horizontal="center"/>
    </xf>
    <xf numFmtId="0" fontId="7" fillId="5" borderId="9" xfId="0" applyFont="1" applyFill="1" applyBorder="1" applyAlignment="1">
      <alignment horizontal="center"/>
    </xf>
    <xf numFmtId="0" fontId="7" fillId="5" borderId="12" xfId="0" applyFont="1" applyFill="1" applyBorder="1" applyAlignment="1">
      <alignment horizontal="center"/>
    </xf>
    <xf numFmtId="0" fontId="7" fillId="5" borderId="10" xfId="0" applyFont="1" applyFill="1" applyBorder="1" applyAlignment="1">
      <alignment horizontal="center"/>
    </xf>
    <xf numFmtId="0" fontId="7" fillId="5" borderId="0" xfId="0" applyFont="1" applyFill="1" applyBorder="1" applyAlignment="1">
      <alignment horizontal="center"/>
    </xf>
    <xf numFmtId="0" fontId="3" fillId="0" borderId="0" xfId="0" applyFont="1" applyAlignment="1">
      <alignment horizontal="left" vertical="center"/>
    </xf>
    <xf numFmtId="0" fontId="0" fillId="2" borderId="13" xfId="0" applyFill="1" applyBorder="1" applyAlignment="1">
      <alignment horizontal="center"/>
    </xf>
    <xf numFmtId="49"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4" fillId="4" borderId="4" xfId="0" applyFont="1" applyFill="1" applyBorder="1" applyAlignment="1">
      <alignment horizontal="left" vertical="center"/>
    </xf>
    <xf numFmtId="49" fontId="14" fillId="4" borderId="1" xfId="0" applyNumberFormat="1" applyFont="1" applyFill="1" applyBorder="1" applyAlignment="1">
      <alignment horizontal="center" vertical="center"/>
    </xf>
    <xf numFmtId="0" fontId="14" fillId="4" borderId="1" xfId="0" applyFont="1" applyFill="1" applyBorder="1" applyAlignment="1">
      <alignment vertical="center" wrapText="1"/>
    </xf>
    <xf numFmtId="0" fontId="15" fillId="4" borderId="1" xfId="0" applyFont="1" applyFill="1" applyBorder="1" applyAlignment="1"/>
    <xf numFmtId="49" fontId="14" fillId="4" borderId="1" xfId="0" applyNumberFormat="1" applyFont="1" applyFill="1" applyBorder="1" applyAlignment="1">
      <alignment horizontal="center"/>
    </xf>
    <xf numFmtId="0" fontId="14" fillId="4" borderId="1" xfId="0" applyFont="1" applyFill="1" applyBorder="1" applyAlignment="1">
      <alignment horizontal="center"/>
    </xf>
    <xf numFmtId="8" fontId="14" fillId="4" borderId="1" xfId="0" applyNumberFormat="1" applyFont="1" applyFill="1" applyBorder="1" applyAlignment="1">
      <alignment horizontal="center"/>
    </xf>
    <xf numFmtId="8" fontId="14" fillId="4" borderId="1" xfId="1" applyNumberFormat="1" applyFont="1" applyFill="1" applyBorder="1" applyAlignment="1">
      <alignment horizontal="center"/>
    </xf>
    <xf numFmtId="14" fontId="14" fillId="4" borderId="1" xfId="1" applyNumberFormat="1" applyFont="1" applyFill="1" applyBorder="1" applyAlignment="1">
      <alignment horizontal="center"/>
    </xf>
    <xf numFmtId="0" fontId="14" fillId="4" borderId="1" xfId="0" applyFont="1" applyFill="1" applyBorder="1" applyAlignment="1">
      <alignment horizontal="center" vertical="center"/>
    </xf>
    <xf numFmtId="2" fontId="14" fillId="4" borderId="1" xfId="0" applyNumberFormat="1" applyFont="1" applyFill="1" applyBorder="1" applyAlignment="1">
      <alignment horizontal="center"/>
    </xf>
    <xf numFmtId="2" fontId="14" fillId="4" borderId="1" xfId="2" applyNumberFormat="1" applyFont="1" applyFill="1" applyBorder="1" applyAlignment="1" applyProtection="1">
      <alignment horizontal="center"/>
      <protection locked="0"/>
    </xf>
    <xf numFmtId="8" fontId="14" fillId="4" borderId="1" xfId="1" quotePrefix="1" applyNumberFormat="1" applyFont="1" applyFill="1" applyBorder="1" applyAlignment="1">
      <alignment horizontal="center"/>
    </xf>
    <xf numFmtId="0" fontId="14" fillId="4" borderId="16" xfId="0" applyFont="1" applyFill="1" applyBorder="1" applyAlignment="1">
      <alignment horizontal="center"/>
    </xf>
    <xf numFmtId="2" fontId="14" fillId="4" borderId="16" xfId="2" applyNumberFormat="1" applyFont="1" applyFill="1" applyBorder="1" applyAlignment="1" applyProtection="1">
      <alignment horizontal="center"/>
      <protection locked="0"/>
    </xf>
    <xf numFmtId="8" fontId="14" fillId="4" borderId="16" xfId="1" applyNumberFormat="1" applyFont="1" applyFill="1" applyBorder="1" applyAlignment="1">
      <alignment horizontal="center"/>
    </xf>
    <xf numFmtId="164" fontId="14" fillId="4" borderId="1" xfId="1" applyNumberFormat="1" applyFont="1" applyFill="1" applyBorder="1" applyAlignment="1">
      <alignment horizontal="center"/>
    </xf>
    <xf numFmtId="0" fontId="14" fillId="0" borderId="2" xfId="0" applyFont="1" applyFill="1" applyBorder="1" applyAlignment="1">
      <alignment horizontal="center"/>
    </xf>
    <xf numFmtId="0" fontId="14" fillId="0" borderId="2" xfId="0" applyFont="1" applyFill="1" applyBorder="1" applyAlignment="1">
      <alignment horizontal="left"/>
    </xf>
    <xf numFmtId="0" fontId="14" fillId="0" borderId="0" xfId="0" applyFont="1" applyFill="1" applyBorder="1" applyAlignment="1">
      <alignment horizontal="center"/>
    </xf>
    <xf numFmtId="0" fontId="14" fillId="0" borderId="0" xfId="0" applyFont="1" applyFill="1" applyBorder="1" applyAlignment="1">
      <alignment horizontal="left"/>
    </xf>
    <xf numFmtId="0" fontId="14" fillId="0" borderId="0" xfId="0" applyFont="1" applyFill="1" applyBorder="1"/>
    <xf numFmtId="8" fontId="17" fillId="4" borderId="14" xfId="1" applyNumberFormat="1" applyFont="1" applyFill="1" applyBorder="1" applyAlignment="1">
      <alignment horizontal="right"/>
    </xf>
    <xf numFmtId="44" fontId="14" fillId="4" borderId="1" xfId="1" applyFont="1" applyFill="1" applyBorder="1" applyAlignment="1">
      <alignment horizontal="center"/>
    </xf>
    <xf numFmtId="0" fontId="14" fillId="4" borderId="14" xfId="0" applyFont="1" applyFill="1" applyBorder="1" applyAlignment="1">
      <alignment horizontal="center" wrapText="1"/>
    </xf>
    <xf numFmtId="0" fontId="14" fillId="4" borderId="13" xfId="0" applyFont="1" applyFill="1" applyBorder="1" applyAlignment="1">
      <alignment horizontal="center"/>
    </xf>
    <xf numFmtId="0" fontId="14" fillId="4" borderId="1" xfId="0" applyFont="1" applyFill="1" applyBorder="1" applyAlignment="1">
      <alignment horizontal="center" wrapText="1"/>
    </xf>
    <xf numFmtId="0" fontId="14" fillId="4" borderId="1" xfId="2" applyFont="1" applyFill="1" applyBorder="1" applyAlignment="1" applyProtection="1">
      <alignment horizontal="center"/>
      <protection locked="0"/>
    </xf>
    <xf numFmtId="164" fontId="14" fillId="4" borderId="1" xfId="0" applyNumberFormat="1" applyFont="1" applyFill="1" applyBorder="1" applyAlignment="1">
      <alignment horizontal="center"/>
    </xf>
    <xf numFmtId="0" fontId="14" fillId="0" borderId="2" xfId="0" applyFont="1" applyFill="1" applyBorder="1" applyAlignment="1"/>
    <xf numFmtId="0" fontId="14" fillId="0" borderId="15" xfId="0" applyFont="1" applyFill="1" applyBorder="1" applyAlignment="1">
      <alignment horizontal="center"/>
    </xf>
    <xf numFmtId="0" fontId="14" fillId="4" borderId="20" xfId="0" applyFont="1" applyFill="1" applyBorder="1" applyAlignment="1">
      <alignment horizontal="center"/>
    </xf>
    <xf numFmtId="0" fontId="14" fillId="4" borderId="2" xfId="0" applyFont="1" applyFill="1" applyBorder="1" applyAlignment="1">
      <alignment horizontal="center"/>
    </xf>
    <xf numFmtId="0" fontId="14" fillId="4" borderId="2" xfId="2" applyFont="1" applyFill="1" applyBorder="1" applyAlignment="1" applyProtection="1">
      <alignment horizontal="center"/>
      <protection locked="0"/>
    </xf>
    <xf numFmtId="8" fontId="14" fillId="4" borderId="22" xfId="0" applyNumberFormat="1" applyFont="1" applyFill="1" applyBorder="1"/>
    <xf numFmtId="44" fontId="14" fillId="0" borderId="0" xfId="1" applyFont="1" applyFill="1" applyBorder="1" applyAlignment="1">
      <alignment horizontal="center"/>
    </xf>
    <xf numFmtId="8" fontId="17" fillId="4" borderId="23" xfId="1" applyNumberFormat="1" applyFont="1" applyFill="1" applyBorder="1" applyAlignment="1">
      <alignment horizontal="right"/>
    </xf>
    <xf numFmtId="0" fontId="17" fillId="0" borderId="0" xfId="0" applyFont="1" applyFill="1" applyBorder="1" applyAlignment="1">
      <alignment horizontal="right"/>
    </xf>
    <xf numFmtId="8" fontId="17" fillId="0" borderId="0" xfId="1" applyNumberFormat="1" applyFont="1" applyFill="1" applyBorder="1" applyAlignment="1">
      <alignment horizontal="center"/>
    </xf>
    <xf numFmtId="8" fontId="19" fillId="4" borderId="21" xfId="1" applyNumberFormat="1" applyFont="1" applyFill="1" applyBorder="1" applyAlignment="1">
      <alignment horizontal="center"/>
    </xf>
    <xf numFmtId="0" fontId="14" fillId="4" borderId="1" xfId="2" applyFont="1" applyFill="1" applyBorder="1" applyAlignment="1" applyProtection="1">
      <alignment horizontal="center" wrapText="1"/>
      <protection locked="0"/>
    </xf>
    <xf numFmtId="0" fontId="8" fillId="0" borderId="0" xfId="0" applyFont="1"/>
    <xf numFmtId="0" fontId="14" fillId="4" borderId="1" xfId="0" applyFont="1" applyFill="1" applyBorder="1" applyAlignment="1">
      <alignment horizontal="center" vertical="center" wrapText="1"/>
    </xf>
    <xf numFmtId="0" fontId="16" fillId="4" borderId="17" xfId="0" applyFont="1" applyFill="1" applyBorder="1" applyAlignment="1">
      <alignment horizontal="right"/>
    </xf>
    <xf numFmtId="0" fontId="16" fillId="4" borderId="3" xfId="0" applyFont="1" applyFill="1" applyBorder="1" applyAlignment="1">
      <alignment horizontal="right"/>
    </xf>
    <xf numFmtId="0" fontId="18" fillId="4" borderId="13" xfId="0" applyFont="1" applyFill="1" applyBorder="1" applyAlignment="1">
      <alignment horizontal="center"/>
    </xf>
    <xf numFmtId="0" fontId="18" fillId="4" borderId="4" xfId="0" applyFont="1" applyFill="1" applyBorder="1" applyAlignment="1">
      <alignment horizontal="center"/>
    </xf>
    <xf numFmtId="0" fontId="20" fillId="0" borderId="3" xfId="0" applyFont="1" applyFill="1" applyBorder="1" applyAlignment="1">
      <alignment horizontal="center"/>
    </xf>
    <xf numFmtId="0" fontId="20" fillId="0" borderId="3" xfId="0" applyFont="1" applyFill="1" applyBorder="1" applyAlignment="1">
      <alignment horizontal="center" wrapText="1"/>
    </xf>
    <xf numFmtId="0" fontId="9" fillId="0" borderId="0" xfId="0" applyFont="1" applyAlignment="1">
      <alignment horizontal="center"/>
    </xf>
    <xf numFmtId="0" fontId="3" fillId="0" borderId="17" xfId="0" applyFont="1" applyFill="1" applyBorder="1" applyAlignment="1">
      <alignment horizontal="right"/>
    </xf>
    <xf numFmtId="0" fontId="3" fillId="0" borderId="3" xfId="0" applyFont="1" applyFill="1" applyBorder="1" applyAlignment="1">
      <alignment horizontal="right"/>
    </xf>
    <xf numFmtId="0" fontId="3" fillId="0" borderId="19" xfId="0" applyFont="1" applyBorder="1" applyAlignment="1">
      <alignment horizontal="right"/>
    </xf>
    <xf numFmtId="0" fontId="3" fillId="0" borderId="0" xfId="0" applyFont="1" applyBorder="1" applyAlignment="1">
      <alignment horizontal="right"/>
    </xf>
    <xf numFmtId="0" fontId="11" fillId="0" borderId="20" xfId="0" applyFont="1" applyFill="1" applyBorder="1" applyAlignment="1">
      <alignment horizontal="right"/>
    </xf>
    <xf numFmtId="0" fontId="11" fillId="0" borderId="2" xfId="0" applyFont="1" applyFill="1" applyBorder="1" applyAlignment="1">
      <alignment horizontal="right"/>
    </xf>
    <xf numFmtId="0" fontId="16" fillId="4" borderId="13" xfId="0" applyFont="1" applyFill="1" applyBorder="1" applyAlignment="1">
      <alignment horizontal="center"/>
    </xf>
    <xf numFmtId="0" fontId="16" fillId="4" borderId="4" xfId="0" applyFont="1" applyFill="1" applyBorder="1" applyAlignment="1">
      <alignment horizontal="center"/>
    </xf>
    <xf numFmtId="0" fontId="16" fillId="4" borderId="14" xfId="0" applyFont="1" applyFill="1" applyBorder="1" applyAlignment="1">
      <alignment horizontal="center"/>
    </xf>
    <xf numFmtId="8" fontId="0" fillId="0" borderId="0" xfId="0" applyNumberFormat="1"/>
  </cellXfs>
  <cellStyles count="11">
    <cellStyle name="Currency" xfId="1" builtinId="4"/>
    <cellStyle name="Currency 2" xfId="7" xr:uid="{00000000-0005-0000-0000-000001000000}"/>
    <cellStyle name="Currency 2 2" xfId="10" xr:uid="{00000000-0005-0000-0000-000002000000}"/>
    <cellStyle name="Normal" xfId="0" builtinId="0"/>
    <cellStyle name="Normal 2" xfId="4" xr:uid="{00000000-0005-0000-0000-000004000000}"/>
    <cellStyle name="Normal 2 2" xfId="8" xr:uid="{00000000-0005-0000-0000-000005000000}"/>
    <cellStyle name="Normal 3" xfId="3" xr:uid="{00000000-0005-0000-0000-000006000000}"/>
    <cellStyle name="Normal 3 2" xfId="6" xr:uid="{00000000-0005-0000-0000-000007000000}"/>
    <cellStyle name="Normal 3 3" xfId="9" xr:uid="{00000000-0005-0000-0000-000008000000}"/>
    <cellStyle name="Normal 4" xfId="5" xr:uid="{00000000-0005-0000-0000-000009000000}"/>
    <cellStyle name="Normal_Oil Budget dist3" xfId="2" xr:uid="{00000000-0005-0000-0000-00000A000000}"/>
  </cellStyles>
  <dxfs count="0"/>
  <tableStyles count="0" defaultTableStyle="TableStyleMedium9" defaultPivotStyle="PivotStyleLight16"/>
  <colors>
    <mruColors>
      <color rgb="FFF8F8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showGridLines="0" tabSelected="1" topLeftCell="B1" zoomScaleNormal="100" workbookViewId="0">
      <pane ySplit="5" topLeftCell="A22" activePane="bottomLeft" state="frozen"/>
      <selection activeCell="B1" sqref="B1"/>
      <selection pane="bottomLeft" activeCell="K13" sqref="K13"/>
    </sheetView>
  </sheetViews>
  <sheetFormatPr defaultRowHeight="12.75" x14ac:dyDescent="0.2"/>
  <cols>
    <col min="1" max="1" width="9.5703125" hidden="1" customWidth="1"/>
    <col min="2" max="2" width="6.42578125" bestFit="1" customWidth="1"/>
    <col min="3" max="3" width="31.28515625" style="22" customWidth="1"/>
    <col min="4" max="4" width="59.42578125" customWidth="1"/>
    <col min="5" max="5" width="57.28515625" customWidth="1"/>
    <col min="6" max="6" width="16.140625" style="11" customWidth="1"/>
    <col min="7" max="7" width="12.28515625" style="25" customWidth="1"/>
    <col min="8" max="9" width="10.7109375" bestFit="1" customWidth="1"/>
    <col min="10" max="10" width="7.7109375" style="1" customWidth="1"/>
    <col min="11" max="11" width="17" customWidth="1"/>
    <col min="12" max="12" width="15" customWidth="1"/>
    <col min="13" max="13" width="25.42578125" hidden="1" customWidth="1"/>
  </cols>
  <sheetData>
    <row r="1" spans="1:13" ht="25.5" customHeight="1" x14ac:dyDescent="0.35">
      <c r="A1" s="108" t="s">
        <v>79</v>
      </c>
      <c r="B1" s="108"/>
      <c r="C1" s="108"/>
      <c r="D1" s="108"/>
      <c r="E1" s="108"/>
      <c r="F1" s="108"/>
      <c r="G1" s="108"/>
      <c r="H1" s="108"/>
      <c r="I1" s="108"/>
      <c r="J1" s="108"/>
      <c r="K1" s="108"/>
      <c r="L1" s="108"/>
    </row>
    <row r="2" spans="1:13" ht="22.5" customHeight="1" x14ac:dyDescent="0.35">
      <c r="A2" s="108" t="s">
        <v>16</v>
      </c>
      <c r="B2" s="108"/>
      <c r="C2" s="108"/>
      <c r="D2" s="108"/>
      <c r="E2" s="108"/>
      <c r="F2" s="108"/>
      <c r="G2" s="108"/>
      <c r="H2" s="108"/>
      <c r="I2" s="108"/>
      <c r="J2" s="108"/>
      <c r="K2" s="108"/>
      <c r="L2" s="108"/>
    </row>
    <row r="3" spans="1:13" ht="16.5" customHeight="1" thickBot="1" x14ac:dyDescent="0.25">
      <c r="H3" s="3"/>
      <c r="K3" s="34" t="s">
        <v>97</v>
      </c>
      <c r="L3" s="35">
        <v>5032384</v>
      </c>
    </row>
    <row r="4" spans="1:13" ht="13.5" thickTop="1" x14ac:dyDescent="0.2">
      <c r="A4" s="14" t="s">
        <v>9</v>
      </c>
      <c r="B4" s="45" t="s">
        <v>5</v>
      </c>
      <c r="C4" s="45" t="s">
        <v>18</v>
      </c>
      <c r="D4" s="46"/>
      <c r="E4" s="45"/>
      <c r="F4" s="45" t="s">
        <v>6</v>
      </c>
      <c r="G4" s="45" t="s">
        <v>14</v>
      </c>
      <c r="H4" s="45" t="s">
        <v>3</v>
      </c>
      <c r="I4" s="45" t="s">
        <v>3</v>
      </c>
      <c r="J4" s="47"/>
      <c r="K4" s="48"/>
      <c r="L4" s="49" t="s">
        <v>11</v>
      </c>
      <c r="M4" s="53" t="s">
        <v>17</v>
      </c>
    </row>
    <row r="5" spans="1:13" ht="13.5" thickBot="1" x14ac:dyDescent="0.25">
      <c r="A5" s="21" t="s">
        <v>10</v>
      </c>
      <c r="B5" s="50" t="s">
        <v>13</v>
      </c>
      <c r="C5" s="50" t="s">
        <v>19</v>
      </c>
      <c r="D5" s="50" t="s">
        <v>8</v>
      </c>
      <c r="E5" s="50" t="s">
        <v>20</v>
      </c>
      <c r="F5" s="50" t="s">
        <v>4</v>
      </c>
      <c r="G5" s="50" t="s">
        <v>15</v>
      </c>
      <c r="H5" s="50" t="s">
        <v>0</v>
      </c>
      <c r="I5" s="50" t="s">
        <v>1</v>
      </c>
      <c r="J5" s="51" t="s">
        <v>7</v>
      </c>
      <c r="K5" s="52" t="s">
        <v>2</v>
      </c>
      <c r="L5" s="52" t="s">
        <v>12</v>
      </c>
    </row>
    <row r="6" spans="1:13" s="33" customFormat="1" ht="13.5" thickTop="1" x14ac:dyDescent="0.2">
      <c r="A6" s="30"/>
      <c r="B6" s="31"/>
      <c r="C6" s="31"/>
      <c r="D6" s="31"/>
      <c r="E6" s="31"/>
      <c r="F6" s="31"/>
      <c r="G6" s="31"/>
      <c r="H6" s="31"/>
      <c r="I6" s="31"/>
      <c r="J6" s="31"/>
      <c r="K6" s="32"/>
      <c r="L6" s="32"/>
    </row>
    <row r="7" spans="1:13" s="18" customFormat="1" ht="15" x14ac:dyDescent="0.2">
      <c r="A7" s="36"/>
      <c r="B7" s="106" t="s">
        <v>37</v>
      </c>
      <c r="C7" s="106"/>
      <c r="D7" s="106"/>
      <c r="E7" s="106"/>
      <c r="F7" s="106"/>
      <c r="G7" s="106"/>
      <c r="H7" s="106"/>
      <c r="I7" s="106"/>
      <c r="J7" s="106"/>
      <c r="K7" s="106"/>
      <c r="L7" s="106"/>
    </row>
    <row r="8" spans="1:13" ht="63" customHeight="1" x14ac:dyDescent="0.25">
      <c r="A8" s="15"/>
      <c r="B8" s="60" t="s">
        <v>22</v>
      </c>
      <c r="C8" s="56" t="s">
        <v>104</v>
      </c>
      <c r="D8" s="57" t="s">
        <v>106</v>
      </c>
      <c r="E8" s="61" t="s">
        <v>107</v>
      </c>
      <c r="F8" s="62"/>
      <c r="G8" s="63" t="s">
        <v>21</v>
      </c>
      <c r="H8" s="64" t="s">
        <v>35</v>
      </c>
      <c r="I8" s="64" t="s">
        <v>35</v>
      </c>
      <c r="J8" s="65"/>
      <c r="K8" s="66">
        <v>250000</v>
      </c>
      <c r="L8" s="67">
        <v>45107</v>
      </c>
      <c r="M8" t="s">
        <v>46</v>
      </c>
    </row>
    <row r="9" spans="1:13" s="22" customFormat="1" ht="42.75" x14ac:dyDescent="0.2">
      <c r="A9" s="15"/>
      <c r="B9" s="68" t="s">
        <v>22</v>
      </c>
      <c r="C9" s="57" t="s">
        <v>105</v>
      </c>
      <c r="D9" s="57" t="s">
        <v>24</v>
      </c>
      <c r="E9" s="57" t="s">
        <v>25</v>
      </c>
      <c r="F9" s="64"/>
      <c r="G9" s="63" t="s">
        <v>23</v>
      </c>
      <c r="H9" s="64" t="s">
        <v>35</v>
      </c>
      <c r="I9" s="64" t="s">
        <v>35</v>
      </c>
      <c r="J9" s="69"/>
      <c r="K9" s="66">
        <v>120000</v>
      </c>
      <c r="L9" s="67">
        <v>45107</v>
      </c>
      <c r="M9" s="27" t="s">
        <v>48</v>
      </c>
    </row>
    <row r="10" spans="1:13" s="22" customFormat="1" ht="63" customHeight="1" x14ac:dyDescent="0.2">
      <c r="A10" s="15"/>
      <c r="B10" s="68" t="s">
        <v>22</v>
      </c>
      <c r="C10" s="57" t="s">
        <v>38</v>
      </c>
      <c r="D10" s="57" t="s">
        <v>32</v>
      </c>
      <c r="E10" s="57" t="s">
        <v>101</v>
      </c>
      <c r="F10" s="64"/>
      <c r="G10" s="63" t="s">
        <v>21</v>
      </c>
      <c r="H10" s="64" t="s">
        <v>35</v>
      </c>
      <c r="I10" s="64" t="s">
        <v>35</v>
      </c>
      <c r="J10" s="69"/>
      <c r="K10" s="66">
        <v>500000</v>
      </c>
      <c r="L10" s="67">
        <v>45107</v>
      </c>
      <c r="M10" s="27" t="s">
        <v>49</v>
      </c>
    </row>
    <row r="11" spans="1:13" ht="93" customHeight="1" x14ac:dyDescent="0.2">
      <c r="A11" s="15"/>
      <c r="B11" s="68" t="s">
        <v>22</v>
      </c>
      <c r="C11" s="58" t="s">
        <v>26</v>
      </c>
      <c r="D11" s="57" t="s">
        <v>33</v>
      </c>
      <c r="E11" s="61" t="s">
        <v>110</v>
      </c>
      <c r="F11" s="64"/>
      <c r="G11" s="63" t="s">
        <v>27</v>
      </c>
      <c r="H11" s="64" t="s">
        <v>35</v>
      </c>
      <c r="I11" s="64" t="s">
        <v>35</v>
      </c>
      <c r="J11" s="70"/>
      <c r="K11" s="66">
        <v>800000</v>
      </c>
      <c r="L11" s="67">
        <v>45107</v>
      </c>
      <c r="M11" s="44" t="s">
        <v>50</v>
      </c>
    </row>
    <row r="12" spans="1:13" ht="43.5" customHeight="1" x14ac:dyDescent="0.25">
      <c r="A12" s="15"/>
      <c r="B12" s="60" t="s">
        <v>22</v>
      </c>
      <c r="C12" s="59" t="s">
        <v>72</v>
      </c>
      <c r="D12" s="57" t="s">
        <v>71</v>
      </c>
      <c r="E12" s="57" t="s">
        <v>73</v>
      </c>
      <c r="F12" s="62"/>
      <c r="G12" s="63" t="s">
        <v>28</v>
      </c>
      <c r="H12" s="64" t="s">
        <v>35</v>
      </c>
      <c r="I12" s="64" t="s">
        <v>35</v>
      </c>
      <c r="J12" s="69"/>
      <c r="K12" s="66">
        <f>225000-1313</f>
        <v>223687</v>
      </c>
      <c r="L12" s="67">
        <v>45107</v>
      </c>
      <c r="M12" s="44" t="s">
        <v>51</v>
      </c>
    </row>
    <row r="13" spans="1:13" s="22" customFormat="1" ht="57.75" customHeight="1" x14ac:dyDescent="0.2">
      <c r="A13" s="15"/>
      <c r="B13" s="68" t="s">
        <v>22</v>
      </c>
      <c r="C13" s="57" t="s">
        <v>29</v>
      </c>
      <c r="D13" s="57" t="s">
        <v>30</v>
      </c>
      <c r="E13" s="57" t="s">
        <v>108</v>
      </c>
      <c r="F13" s="64"/>
      <c r="G13" s="63" t="s">
        <v>21</v>
      </c>
      <c r="H13" s="64" t="s">
        <v>35</v>
      </c>
      <c r="I13" s="64" t="s">
        <v>35</v>
      </c>
      <c r="J13" s="69"/>
      <c r="K13" s="71">
        <v>300000</v>
      </c>
      <c r="L13" s="67">
        <v>45107</v>
      </c>
      <c r="M13" s="44" t="s">
        <v>52</v>
      </c>
    </row>
    <row r="14" spans="1:13" ht="65.25" customHeight="1" x14ac:dyDescent="0.2">
      <c r="A14" s="15"/>
      <c r="B14" s="68" t="s">
        <v>22</v>
      </c>
      <c r="C14" s="58" t="s">
        <v>31</v>
      </c>
      <c r="D14" s="57" t="s">
        <v>41</v>
      </c>
      <c r="E14" s="57" t="s">
        <v>111</v>
      </c>
      <c r="F14" s="64"/>
      <c r="G14" s="63" t="s">
        <v>28</v>
      </c>
      <c r="H14" s="64" t="s">
        <v>35</v>
      </c>
      <c r="I14" s="64" t="s">
        <v>35</v>
      </c>
      <c r="J14" s="70"/>
      <c r="K14" s="66">
        <v>500000</v>
      </c>
      <c r="L14" s="67">
        <v>45107</v>
      </c>
      <c r="M14" s="44" t="s">
        <v>53</v>
      </c>
    </row>
    <row r="15" spans="1:13" s="22" customFormat="1" ht="70.5" customHeight="1" x14ac:dyDescent="0.2">
      <c r="A15" s="26"/>
      <c r="B15" s="68" t="s">
        <v>22</v>
      </c>
      <c r="C15" s="57" t="s">
        <v>34</v>
      </c>
      <c r="D15" s="57" t="s">
        <v>40</v>
      </c>
      <c r="E15" s="57" t="s">
        <v>109</v>
      </c>
      <c r="F15" s="64"/>
      <c r="G15" s="63" t="s">
        <v>27</v>
      </c>
      <c r="H15" s="72" t="s">
        <v>35</v>
      </c>
      <c r="I15" s="72" t="s">
        <v>35</v>
      </c>
      <c r="J15" s="73"/>
      <c r="K15" s="74">
        <v>310000</v>
      </c>
      <c r="L15" s="67">
        <v>45107</v>
      </c>
      <c r="M15" s="44"/>
    </row>
    <row r="16" spans="1:13" s="22" customFormat="1" ht="48.75" customHeight="1" x14ac:dyDescent="0.2">
      <c r="A16" s="15"/>
      <c r="B16" s="60" t="s">
        <v>22</v>
      </c>
      <c r="C16" s="57" t="s">
        <v>102</v>
      </c>
      <c r="D16" s="57" t="s">
        <v>103</v>
      </c>
      <c r="E16" s="101" t="s">
        <v>112</v>
      </c>
      <c r="F16" s="64"/>
      <c r="G16" s="64"/>
      <c r="H16" s="64"/>
      <c r="I16" s="64"/>
      <c r="J16" s="64"/>
      <c r="K16" s="75">
        <v>650000</v>
      </c>
      <c r="L16" s="67"/>
      <c r="M16" s="54"/>
    </row>
    <row r="17" spans="1:15" s="1" customFormat="1" ht="14.25" x14ac:dyDescent="0.2">
      <c r="A17" s="17"/>
      <c r="B17" s="78"/>
      <c r="C17" s="78"/>
      <c r="D17" s="79"/>
      <c r="E17" s="80"/>
      <c r="F17" s="78"/>
      <c r="G17" s="78"/>
      <c r="H17" s="115" t="s">
        <v>43</v>
      </c>
      <c r="I17" s="116"/>
      <c r="J17" s="117"/>
      <c r="K17" s="81">
        <f>SUM(K8:K16)</f>
        <v>3653687</v>
      </c>
      <c r="L17" s="82"/>
    </row>
    <row r="18" spans="1:15" s="22" customFormat="1" x14ac:dyDescent="0.2">
      <c r="A18" s="17"/>
      <c r="B18" s="17"/>
      <c r="C18" s="17"/>
      <c r="D18" s="19"/>
      <c r="E18" s="18"/>
      <c r="F18" s="17"/>
      <c r="G18" s="20"/>
      <c r="H18" s="41"/>
      <c r="I18" s="41"/>
      <c r="J18" s="41"/>
      <c r="K18" s="42"/>
      <c r="L18" s="28"/>
      <c r="M18" s="18"/>
    </row>
    <row r="19" spans="1:15" s="22" customFormat="1" hidden="1" x14ac:dyDescent="0.2">
      <c r="A19" s="17"/>
      <c r="B19" s="17"/>
      <c r="C19" s="17"/>
      <c r="D19" s="19"/>
      <c r="E19" s="18"/>
      <c r="F19" s="17"/>
      <c r="G19" s="20"/>
      <c r="H19" s="113" t="s">
        <v>47</v>
      </c>
      <c r="I19" s="114"/>
      <c r="J19" s="114"/>
      <c r="K19" s="40">
        <v>4192019</v>
      </c>
      <c r="L19" s="38"/>
    </row>
    <row r="20" spans="1:15" s="22" customFormat="1" ht="14.25" hidden="1" customHeight="1" thickBot="1" x14ac:dyDescent="0.25">
      <c r="A20" s="17"/>
      <c r="B20" s="17"/>
      <c r="C20" s="17"/>
      <c r="D20" s="19"/>
      <c r="E20" s="18"/>
      <c r="F20" s="17"/>
      <c r="G20" s="20"/>
      <c r="H20" s="111" t="s">
        <v>42</v>
      </c>
      <c r="I20" s="112"/>
      <c r="J20" s="112"/>
      <c r="K20" s="43">
        <f>K19-K17</f>
        <v>538332</v>
      </c>
      <c r="L20" s="29"/>
    </row>
    <row r="21" spans="1:15" s="22" customFormat="1" ht="14.25" hidden="1" customHeight="1" thickTop="1" x14ac:dyDescent="0.2">
      <c r="A21" s="17"/>
      <c r="B21" s="17"/>
      <c r="C21" s="17"/>
      <c r="D21" s="19"/>
      <c r="E21" s="18"/>
      <c r="F21" s="17"/>
      <c r="G21" s="20"/>
      <c r="H21" s="109" t="s">
        <v>36</v>
      </c>
      <c r="I21" s="110"/>
      <c r="J21" s="110"/>
      <c r="K21" s="39">
        <f>K20/6</f>
        <v>89722</v>
      </c>
      <c r="L21" s="29"/>
    </row>
    <row r="22" spans="1:15" s="18" customFormat="1" ht="16.5" customHeight="1" x14ac:dyDescent="0.2">
      <c r="A22" s="37"/>
      <c r="B22" s="107" t="s">
        <v>39</v>
      </c>
      <c r="C22" s="107"/>
      <c r="D22" s="107"/>
      <c r="E22" s="107"/>
      <c r="F22" s="107"/>
      <c r="G22" s="107"/>
      <c r="H22" s="107"/>
      <c r="I22" s="107"/>
      <c r="J22" s="107"/>
      <c r="K22" s="107"/>
      <c r="L22" s="107"/>
    </row>
    <row r="23" spans="1:15" ht="31.5" customHeight="1" x14ac:dyDescent="0.2">
      <c r="A23" s="15"/>
      <c r="B23" s="63" t="s">
        <v>61</v>
      </c>
      <c r="C23" s="57" t="s">
        <v>76</v>
      </c>
      <c r="D23" s="57" t="s">
        <v>70</v>
      </c>
      <c r="E23" s="83" t="s">
        <v>80</v>
      </c>
      <c r="F23" s="84" t="s">
        <v>81</v>
      </c>
      <c r="G23" s="63" t="s">
        <v>23</v>
      </c>
      <c r="H23" s="85" t="s">
        <v>74</v>
      </c>
      <c r="I23" s="85" t="s">
        <v>82</v>
      </c>
      <c r="J23" s="64">
        <v>3</v>
      </c>
      <c r="K23" s="75">
        <v>229476</v>
      </c>
      <c r="L23" s="67">
        <v>45199</v>
      </c>
      <c r="M23" s="54" t="s">
        <v>55</v>
      </c>
    </row>
    <row r="24" spans="1:15" s="22" customFormat="1" ht="57" x14ac:dyDescent="0.2">
      <c r="A24" s="15"/>
      <c r="B24" s="63" t="s">
        <v>54</v>
      </c>
      <c r="C24" s="57" t="s">
        <v>75</v>
      </c>
      <c r="D24" s="57" t="s">
        <v>70</v>
      </c>
      <c r="E24" s="85" t="s">
        <v>83</v>
      </c>
      <c r="F24" s="85" t="s">
        <v>84</v>
      </c>
      <c r="G24" s="63" t="s">
        <v>23</v>
      </c>
      <c r="H24" s="64" t="s">
        <v>74</v>
      </c>
      <c r="I24" s="85" t="s">
        <v>85</v>
      </c>
      <c r="J24" s="64">
        <v>2.9</v>
      </c>
      <c r="K24" s="75">
        <v>237510</v>
      </c>
      <c r="L24" s="67">
        <v>45199</v>
      </c>
      <c r="M24" s="54" t="s">
        <v>56</v>
      </c>
      <c r="O24" s="100"/>
    </row>
    <row r="25" spans="1:15" ht="54.75" customHeight="1" x14ac:dyDescent="0.2">
      <c r="A25" s="15"/>
      <c r="B25" s="63" t="s">
        <v>62</v>
      </c>
      <c r="C25" s="57" t="s">
        <v>65</v>
      </c>
      <c r="D25" s="57" t="s">
        <v>70</v>
      </c>
      <c r="E25" s="85" t="s">
        <v>86</v>
      </c>
      <c r="F25" s="85" t="s">
        <v>87</v>
      </c>
      <c r="G25" s="63" t="s">
        <v>23</v>
      </c>
      <c r="H25" s="99" t="s">
        <v>88</v>
      </c>
      <c r="I25" s="99" t="s">
        <v>89</v>
      </c>
      <c r="J25" s="64">
        <v>4.25</v>
      </c>
      <c r="K25" s="87">
        <v>235292</v>
      </c>
      <c r="L25" s="67">
        <v>45199</v>
      </c>
      <c r="M25" s="54" t="s">
        <v>57</v>
      </c>
    </row>
    <row r="26" spans="1:15" ht="28.5" x14ac:dyDescent="0.2">
      <c r="A26" s="15"/>
      <c r="B26" s="63" t="s">
        <v>63</v>
      </c>
      <c r="C26" s="57" t="s">
        <v>66</v>
      </c>
      <c r="D26" s="57" t="s">
        <v>70</v>
      </c>
      <c r="E26" s="64" t="s">
        <v>98</v>
      </c>
      <c r="F26" s="64" t="s">
        <v>90</v>
      </c>
      <c r="G26" s="63" t="s">
        <v>23</v>
      </c>
      <c r="H26" s="86" t="s">
        <v>77</v>
      </c>
      <c r="I26" s="99" t="s">
        <v>91</v>
      </c>
      <c r="J26" s="64">
        <v>3.6</v>
      </c>
      <c r="K26" s="87">
        <v>231202</v>
      </c>
      <c r="L26" s="67">
        <v>45199</v>
      </c>
      <c r="M26" s="54" t="s">
        <v>58</v>
      </c>
    </row>
    <row r="27" spans="1:15" s="1" customFormat="1" ht="28.5" x14ac:dyDescent="0.2">
      <c r="A27" s="15"/>
      <c r="B27" s="63" t="s">
        <v>64</v>
      </c>
      <c r="C27" s="57" t="s">
        <v>67</v>
      </c>
      <c r="D27" s="57" t="s">
        <v>70</v>
      </c>
      <c r="E27" s="64" t="s">
        <v>92</v>
      </c>
      <c r="F27" s="64" t="s">
        <v>100</v>
      </c>
      <c r="G27" s="63" t="s">
        <v>23</v>
      </c>
      <c r="H27" s="64" t="s">
        <v>78</v>
      </c>
      <c r="I27" s="85" t="s">
        <v>93</v>
      </c>
      <c r="J27" s="64">
        <v>4.5</v>
      </c>
      <c r="K27" s="75">
        <v>209502</v>
      </c>
      <c r="L27" s="67">
        <v>45199</v>
      </c>
      <c r="M27" s="54" t="s">
        <v>59</v>
      </c>
    </row>
    <row r="28" spans="1:15" ht="29.25" thickBot="1" x14ac:dyDescent="0.25">
      <c r="A28" s="15"/>
      <c r="B28" s="63" t="s">
        <v>68</v>
      </c>
      <c r="C28" s="57" t="s">
        <v>69</v>
      </c>
      <c r="D28" s="57" t="s">
        <v>70</v>
      </c>
      <c r="E28" s="64" t="s">
        <v>99</v>
      </c>
      <c r="F28" s="64" t="s">
        <v>94</v>
      </c>
      <c r="G28" s="63" t="s">
        <v>23</v>
      </c>
      <c r="H28" s="85" t="s">
        <v>95</v>
      </c>
      <c r="I28" s="85" t="s">
        <v>96</v>
      </c>
      <c r="J28" s="64">
        <v>4</v>
      </c>
      <c r="K28" s="75">
        <v>235715</v>
      </c>
      <c r="L28" s="67">
        <v>45199</v>
      </c>
      <c r="M28" s="54" t="s">
        <v>60</v>
      </c>
    </row>
    <row r="29" spans="1:15" ht="8.25" customHeight="1" thickTop="1" x14ac:dyDescent="0.2">
      <c r="A29" s="55"/>
      <c r="B29" s="76"/>
      <c r="C29" s="76"/>
      <c r="D29" s="77"/>
      <c r="E29" s="88"/>
      <c r="F29" s="76"/>
      <c r="G29" s="89"/>
      <c r="H29" s="90"/>
      <c r="I29" s="91"/>
      <c r="J29" s="92"/>
      <c r="K29" s="93"/>
      <c r="L29" s="94"/>
      <c r="M29" s="27"/>
    </row>
    <row r="30" spans="1:15" ht="15" thickBot="1" x14ac:dyDescent="0.25">
      <c r="A30" s="16"/>
      <c r="B30" s="78"/>
      <c r="C30" s="78"/>
      <c r="D30" s="79"/>
      <c r="E30" s="80"/>
      <c r="F30" s="78"/>
      <c r="G30" s="78"/>
      <c r="H30" s="102" t="s">
        <v>44</v>
      </c>
      <c r="I30" s="103"/>
      <c r="J30" s="103"/>
      <c r="K30" s="95">
        <f>SUM(K23:K28)</f>
        <v>1378697</v>
      </c>
      <c r="L30" s="94"/>
    </row>
    <row r="31" spans="1:15" s="22" customFormat="1" ht="15" thickTop="1" x14ac:dyDescent="0.2">
      <c r="A31" s="17"/>
      <c r="B31" s="78"/>
      <c r="C31" s="78"/>
      <c r="D31" s="79"/>
      <c r="E31" s="80"/>
      <c r="F31" s="78"/>
      <c r="G31" s="78"/>
      <c r="H31" s="96"/>
      <c r="I31" s="96"/>
      <c r="J31" s="96"/>
      <c r="K31" s="97"/>
      <c r="L31" s="94"/>
    </row>
    <row r="32" spans="1:15" s="22" customFormat="1" ht="15" thickBot="1" x14ac:dyDescent="0.25">
      <c r="A32" s="17"/>
      <c r="B32" s="78"/>
      <c r="C32" s="78"/>
      <c r="D32" s="79"/>
      <c r="E32" s="80"/>
      <c r="F32" s="78"/>
      <c r="G32" s="78"/>
      <c r="H32" s="96"/>
      <c r="I32" s="96"/>
      <c r="J32" s="96"/>
      <c r="K32" s="97"/>
      <c r="L32" s="94"/>
    </row>
    <row r="33" spans="1:13" s="22" customFormat="1" ht="16.5" thickTop="1" thickBot="1" x14ac:dyDescent="0.3">
      <c r="A33" s="17"/>
      <c r="B33" s="78"/>
      <c r="C33" s="78"/>
      <c r="D33" s="79"/>
      <c r="E33" s="80"/>
      <c r="F33" s="78"/>
      <c r="G33" s="78"/>
      <c r="H33" s="104" t="s">
        <v>45</v>
      </c>
      <c r="I33" s="105"/>
      <c r="J33" s="105"/>
      <c r="K33" s="105"/>
      <c r="L33" s="98">
        <f>SUM(K30,K17)</f>
        <v>5032384</v>
      </c>
      <c r="M33" s="2">
        <f>K19-L33</f>
        <v>-840365</v>
      </c>
    </row>
    <row r="34" spans="1:13" ht="13.5" thickTop="1" x14ac:dyDescent="0.2">
      <c r="A34" s="5"/>
      <c r="B34" s="8"/>
      <c r="C34" s="8"/>
      <c r="D34" s="5"/>
      <c r="E34" s="5"/>
      <c r="F34" s="12"/>
      <c r="G34" s="8"/>
      <c r="H34" s="6"/>
      <c r="I34" s="6"/>
      <c r="J34" s="6"/>
      <c r="K34" s="5"/>
    </row>
    <row r="35" spans="1:13" x14ac:dyDescent="0.2">
      <c r="A35" s="5"/>
      <c r="B35" s="5"/>
      <c r="C35" s="23"/>
      <c r="D35" s="5"/>
      <c r="E35" s="5"/>
      <c r="F35" s="13"/>
      <c r="G35" s="24"/>
      <c r="H35" s="5"/>
      <c r="I35" s="6"/>
      <c r="J35" s="6"/>
      <c r="K35" s="7"/>
      <c r="L35" s="2"/>
    </row>
    <row r="36" spans="1:13" s="1" customFormat="1" x14ac:dyDescent="0.2">
      <c r="A36" s="5"/>
      <c r="B36" s="5"/>
      <c r="C36" s="23"/>
      <c r="D36" s="5"/>
      <c r="E36" s="5"/>
      <c r="F36" s="13"/>
      <c r="G36" s="24"/>
      <c r="H36" s="5"/>
      <c r="I36" s="6"/>
      <c r="L36" s="118">
        <f>L33-L3</f>
        <v>0</v>
      </c>
    </row>
    <row r="37" spans="1:13" s="1" customFormat="1" x14ac:dyDescent="0.2">
      <c r="A37" s="5"/>
      <c r="B37" s="5"/>
      <c r="C37" s="23"/>
      <c r="D37" s="5"/>
      <c r="E37" s="5"/>
      <c r="F37" s="13"/>
      <c r="G37" s="24"/>
      <c r="H37" s="5"/>
      <c r="I37" s="6"/>
      <c r="J37" s="6"/>
      <c r="K37" s="7"/>
      <c r="L37" s="2"/>
    </row>
    <row r="38" spans="1:13" x14ac:dyDescent="0.2">
      <c r="A38" s="5"/>
      <c r="B38" s="8"/>
      <c r="C38" s="8"/>
      <c r="D38" s="6"/>
      <c r="E38" s="5"/>
      <c r="F38" s="13"/>
      <c r="G38" s="24"/>
      <c r="H38" s="5"/>
      <c r="I38" s="6"/>
      <c r="J38" s="6"/>
      <c r="K38" s="5"/>
    </row>
    <row r="39" spans="1:13" x14ac:dyDescent="0.2">
      <c r="A39" s="5"/>
      <c r="B39" s="6"/>
      <c r="C39" s="24"/>
      <c r="D39" s="8"/>
      <c r="E39" s="9"/>
      <c r="F39" s="12"/>
      <c r="G39" s="8"/>
      <c r="H39" s="6"/>
      <c r="I39" s="6"/>
      <c r="J39" s="6"/>
      <c r="K39" s="7"/>
    </row>
    <row r="40" spans="1:13" x14ac:dyDescent="0.2">
      <c r="A40" s="5"/>
      <c r="B40" s="6"/>
      <c r="C40" s="24"/>
      <c r="D40" s="6"/>
      <c r="E40" s="5"/>
      <c r="F40" s="13"/>
      <c r="G40" s="24"/>
      <c r="H40" s="6"/>
      <c r="I40" s="6"/>
      <c r="J40" s="6"/>
      <c r="K40" s="5"/>
    </row>
    <row r="41" spans="1:13" x14ac:dyDescent="0.2">
      <c r="A41" s="5"/>
      <c r="B41" s="8"/>
      <c r="C41" s="8"/>
      <c r="D41" s="6"/>
      <c r="E41" s="5"/>
      <c r="F41" s="13"/>
      <c r="G41" s="24"/>
      <c r="H41" s="6"/>
      <c r="I41" s="6"/>
      <c r="J41" s="6"/>
      <c r="K41" s="7"/>
    </row>
    <row r="42" spans="1:13" x14ac:dyDescent="0.2">
      <c r="A42" s="5"/>
      <c r="B42" s="6"/>
      <c r="C42" s="24"/>
      <c r="D42" s="8"/>
      <c r="E42" s="9"/>
      <c r="F42" s="12"/>
      <c r="G42" s="8"/>
      <c r="H42" s="6"/>
      <c r="I42" s="6"/>
      <c r="J42" s="6"/>
      <c r="K42" s="7"/>
      <c r="L42" s="2"/>
    </row>
    <row r="43" spans="1:13" x14ac:dyDescent="0.2">
      <c r="A43" s="5"/>
      <c r="B43" s="6"/>
      <c r="C43" s="24"/>
      <c r="D43" s="6"/>
      <c r="E43" s="5"/>
      <c r="F43" s="13"/>
      <c r="G43" s="24"/>
      <c r="H43" s="6"/>
      <c r="I43" s="6"/>
      <c r="J43" s="6"/>
      <c r="K43" s="7"/>
      <c r="L43" s="2"/>
    </row>
    <row r="44" spans="1:13" x14ac:dyDescent="0.2">
      <c r="A44" s="5"/>
      <c r="B44" s="8"/>
      <c r="C44" s="8"/>
      <c r="D44" s="6"/>
      <c r="E44" s="5"/>
      <c r="F44" s="13"/>
      <c r="G44" s="24"/>
      <c r="H44" s="6"/>
      <c r="I44" s="6"/>
      <c r="J44" s="6"/>
      <c r="K44" s="7"/>
    </row>
    <row r="45" spans="1:13" x14ac:dyDescent="0.2">
      <c r="A45" s="5"/>
      <c r="B45" s="6"/>
      <c r="C45" s="24"/>
      <c r="D45" s="6"/>
      <c r="E45" s="5"/>
      <c r="F45" s="12"/>
      <c r="G45" s="8"/>
      <c r="H45" s="6"/>
      <c r="I45" s="6"/>
      <c r="J45" s="6"/>
      <c r="K45" s="7"/>
    </row>
    <row r="46" spans="1:13" x14ac:dyDescent="0.2">
      <c r="A46" s="5"/>
      <c r="B46" s="6"/>
      <c r="C46" s="24"/>
      <c r="D46" s="6"/>
      <c r="E46" s="5"/>
      <c r="F46" s="12"/>
      <c r="G46" s="8"/>
      <c r="H46" s="6"/>
      <c r="I46" s="6"/>
      <c r="J46" s="6"/>
      <c r="K46" s="7"/>
    </row>
    <row r="47" spans="1:13" x14ac:dyDescent="0.2">
      <c r="A47" s="5"/>
      <c r="B47" s="6"/>
      <c r="C47" s="24"/>
      <c r="D47" s="6"/>
      <c r="E47" s="5"/>
      <c r="F47" s="12"/>
      <c r="G47" s="8"/>
      <c r="H47" s="6"/>
      <c r="I47" s="6"/>
      <c r="J47" s="6"/>
      <c r="K47" s="7"/>
    </row>
    <row r="48" spans="1:13" x14ac:dyDescent="0.2">
      <c r="A48" s="5"/>
      <c r="B48" s="6"/>
      <c r="C48" s="24"/>
      <c r="D48" s="6"/>
      <c r="E48" s="5"/>
      <c r="F48" s="12"/>
      <c r="G48" s="8"/>
      <c r="H48" s="6"/>
      <c r="I48" s="6"/>
      <c r="J48" s="6"/>
      <c r="K48" s="7"/>
    </row>
    <row r="49" spans="1:13" x14ac:dyDescent="0.2">
      <c r="A49" s="5"/>
      <c r="B49" s="6"/>
      <c r="C49" s="24"/>
      <c r="D49" s="6"/>
      <c r="E49" s="5"/>
      <c r="F49" s="12"/>
      <c r="G49" s="8"/>
      <c r="H49" s="6"/>
      <c r="I49" s="6"/>
      <c r="J49" s="6"/>
      <c r="K49" s="5"/>
    </row>
    <row r="50" spans="1:13" x14ac:dyDescent="0.2">
      <c r="A50" s="5"/>
      <c r="B50" s="6"/>
      <c r="C50" s="24"/>
      <c r="D50" s="6"/>
      <c r="E50" s="5"/>
      <c r="F50" s="12"/>
      <c r="G50" s="8"/>
      <c r="H50" s="6"/>
      <c r="I50" s="6"/>
      <c r="J50" s="6"/>
      <c r="K50" s="5"/>
    </row>
    <row r="51" spans="1:13" x14ac:dyDescent="0.2">
      <c r="A51" s="5"/>
      <c r="B51" s="6"/>
      <c r="C51" s="24"/>
      <c r="D51" s="6"/>
      <c r="E51" s="5"/>
      <c r="F51" s="12"/>
      <c r="G51" s="8"/>
      <c r="H51" s="6"/>
      <c r="I51" s="6"/>
      <c r="J51" s="6"/>
      <c r="K51" s="5"/>
    </row>
    <row r="52" spans="1:13" s="1" customFormat="1" x14ac:dyDescent="0.2">
      <c r="A52" s="5"/>
      <c r="B52" s="6"/>
      <c r="C52" s="24"/>
      <c r="D52" s="6"/>
      <c r="E52" s="5"/>
      <c r="F52" s="12"/>
      <c r="G52" s="8"/>
      <c r="H52" s="6"/>
      <c r="I52" s="6"/>
      <c r="J52" s="6"/>
      <c r="K52" s="7"/>
    </row>
    <row r="53" spans="1:13" s="1" customFormat="1" x14ac:dyDescent="0.2">
      <c r="A53" s="5"/>
      <c r="B53" s="6"/>
      <c r="C53" s="24"/>
      <c r="D53" s="6"/>
      <c r="E53" s="5"/>
      <c r="F53" s="12"/>
      <c r="G53" s="8"/>
      <c r="H53" s="6"/>
      <c r="I53" s="6"/>
      <c r="J53" s="6"/>
      <c r="K53" s="7"/>
    </row>
    <row r="54" spans="1:13" x14ac:dyDescent="0.2">
      <c r="A54" s="5"/>
      <c r="B54" s="8"/>
      <c r="C54" s="8"/>
      <c r="D54" s="6"/>
      <c r="E54" s="5"/>
      <c r="F54" s="12"/>
      <c r="G54" s="8"/>
      <c r="H54" s="6"/>
      <c r="I54" s="6"/>
      <c r="J54" s="6"/>
      <c r="K54" s="7"/>
    </row>
    <row r="55" spans="1:13" x14ac:dyDescent="0.2">
      <c r="A55" s="5"/>
      <c r="B55" s="6"/>
      <c r="C55" s="24"/>
      <c r="D55" s="6"/>
      <c r="E55" s="9"/>
      <c r="F55" s="12"/>
      <c r="G55" s="8"/>
      <c r="H55" s="6"/>
      <c r="I55" s="6"/>
      <c r="J55" s="6"/>
      <c r="K55" s="7"/>
    </row>
    <row r="56" spans="1:13" x14ac:dyDescent="0.2">
      <c r="A56" s="5"/>
      <c r="B56" s="6"/>
      <c r="C56" s="24"/>
      <c r="D56" s="6"/>
      <c r="E56" s="9"/>
      <c r="F56" s="12"/>
      <c r="G56" s="8"/>
      <c r="H56" s="6"/>
      <c r="I56" s="6"/>
      <c r="J56" s="6"/>
      <c r="K56" s="7"/>
      <c r="L56" s="2"/>
    </row>
    <row r="57" spans="1:13" x14ac:dyDescent="0.2">
      <c r="A57" s="5"/>
      <c r="B57" s="6"/>
      <c r="C57" s="24"/>
      <c r="D57" s="6"/>
      <c r="E57" s="5"/>
      <c r="F57" s="13"/>
      <c r="G57" s="24"/>
      <c r="H57" s="6"/>
      <c r="I57" s="6"/>
      <c r="J57" s="6"/>
      <c r="K57" s="5"/>
      <c r="L57" s="4"/>
    </row>
    <row r="58" spans="1:13" x14ac:dyDescent="0.2">
      <c r="A58" s="5"/>
      <c r="B58" s="6"/>
      <c r="C58" s="24"/>
      <c r="D58" s="6"/>
      <c r="E58" s="5"/>
      <c r="F58" s="13"/>
      <c r="G58" s="24"/>
      <c r="H58" s="5"/>
      <c r="I58" s="6"/>
      <c r="J58" s="6"/>
      <c r="K58" s="5"/>
    </row>
    <row r="59" spans="1:13" x14ac:dyDescent="0.2">
      <c r="A59" s="5"/>
      <c r="B59" s="6"/>
      <c r="C59" s="24"/>
      <c r="D59" s="6"/>
      <c r="E59" s="5"/>
      <c r="F59" s="13"/>
      <c r="G59" s="24"/>
      <c r="H59" s="5"/>
      <c r="I59" s="6"/>
      <c r="J59" s="6"/>
      <c r="K59" s="5"/>
    </row>
    <row r="60" spans="1:13" x14ac:dyDescent="0.2">
      <c r="A60" s="5"/>
      <c r="B60" s="6"/>
      <c r="C60" s="24"/>
      <c r="D60" s="6"/>
      <c r="E60" s="5"/>
      <c r="F60" s="13"/>
      <c r="G60" s="24"/>
      <c r="H60" s="5"/>
      <c r="I60" s="5"/>
      <c r="J60" s="5"/>
      <c r="K60" s="5"/>
    </row>
    <row r="61" spans="1:13" x14ac:dyDescent="0.2">
      <c r="A61" s="5"/>
      <c r="B61" s="6"/>
      <c r="C61" s="24"/>
      <c r="D61" s="6"/>
      <c r="E61" s="5"/>
      <c r="F61" s="13"/>
      <c r="G61" s="24"/>
      <c r="H61" s="5"/>
      <c r="I61" s="9"/>
      <c r="J61" s="9"/>
      <c r="K61" s="10"/>
    </row>
    <row r="62" spans="1:13" x14ac:dyDescent="0.2">
      <c r="A62" s="5"/>
      <c r="B62" s="5"/>
      <c r="C62" s="23"/>
      <c r="D62" s="5"/>
      <c r="E62" s="5"/>
      <c r="F62" s="13"/>
      <c r="G62" s="24"/>
      <c r="H62" s="5"/>
      <c r="I62" s="5"/>
      <c r="J62" s="5"/>
      <c r="K62" s="7"/>
      <c r="L62" s="2"/>
      <c r="M62" s="2"/>
    </row>
    <row r="63" spans="1:13" x14ac:dyDescent="0.2">
      <c r="A63" s="5"/>
      <c r="B63" s="5"/>
      <c r="C63" s="23"/>
      <c r="D63" s="5"/>
      <c r="E63" s="5"/>
      <c r="F63" s="13"/>
      <c r="G63" s="24"/>
      <c r="H63" s="5"/>
      <c r="I63" s="9"/>
      <c r="J63" s="9"/>
      <c r="K63" s="7"/>
    </row>
    <row r="64" spans="1:13" x14ac:dyDescent="0.2">
      <c r="H64" s="3"/>
      <c r="K64" s="2"/>
    </row>
    <row r="65" spans="8:11" x14ac:dyDescent="0.2">
      <c r="H65" s="3"/>
      <c r="K65" s="2"/>
    </row>
    <row r="66" spans="8:11" x14ac:dyDescent="0.2">
      <c r="H66" s="4"/>
    </row>
  </sheetData>
  <mergeCells count="10">
    <mergeCell ref="H30:J30"/>
    <mergeCell ref="H33:K33"/>
    <mergeCell ref="B7:L7"/>
    <mergeCell ref="B22:L22"/>
    <mergeCell ref="A1:L1"/>
    <mergeCell ref="A2:L2"/>
    <mergeCell ref="H21:J21"/>
    <mergeCell ref="H20:J20"/>
    <mergeCell ref="H19:J19"/>
    <mergeCell ref="H17:J17"/>
  </mergeCells>
  <phoneticPr fontId="4" type="noConversion"/>
  <printOptions horizontalCentered="1" verticalCentered="1"/>
  <pageMargins left="0" right="0" top="0.26" bottom="0.22" header="0.28000000000000003" footer="0.26"/>
  <pageSetup paperSize="3" scale="7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22-23</vt:lpstr>
      <vt:lpstr>'22-23'!Print_Area</vt:lpstr>
      <vt:lpstr>'22-23'!Print_Titles</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tlamanna@co.siskiyou.ca.us</dc:creator>
  <cp:lastModifiedBy>Teresa Ferrari</cp:lastModifiedBy>
  <cp:lastPrinted>2021-03-17T21:21:19Z</cp:lastPrinted>
  <dcterms:created xsi:type="dcterms:W3CDTF">2008-03-14T21:08:21Z</dcterms:created>
  <dcterms:modified xsi:type="dcterms:W3CDTF">2022-05-09T21:54:00Z</dcterms:modified>
</cp:coreProperties>
</file>