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ortation\Budgets - Transportation\2022-2023\STAGE\"/>
    </mc:Choice>
  </mc:AlternateContent>
  <bookViews>
    <workbookView xWindow="0" yWindow="0" windowWidth="29010" windowHeight="118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F32" i="1"/>
  <c r="K31" i="1"/>
  <c r="D31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K17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/>
    </comment>
    <comment ref="D6" authorId="0" shapeId="0">
      <text/>
    </comment>
  </commentList>
</comments>
</file>

<file path=xl/sharedStrings.xml><?xml version="1.0" encoding="utf-8"?>
<sst xmlns="http://schemas.openxmlformats.org/spreadsheetml/2006/main" count="58" uniqueCount="42">
  <si>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</si>
  <si>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</si>
  <si>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</si>
  <si>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</si>
  <si>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STAGE</t>
  </si>
  <si>
    <t xml:space="preserve">Date: </t>
  </si>
  <si>
    <t>FISCAL YEAR</t>
  </si>
  <si>
    <t>21/22</t>
  </si>
  <si>
    <t>Rule 
Code</t>
  </si>
  <si>
    <t>BD02</t>
  </si>
  <si>
    <t>To move funds from Fund Balance to expend all funds and close both 5670-12/13 Prop 1B grant and 5675-16/17 Prop 1B grant.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</si>
  <si>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</si>
  <si>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</si>
  <si>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</si>
  <si>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</si>
  <si>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</si>
  <si>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</si>
  <si>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</si>
  <si>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</si>
  <si>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</si>
  <si>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</si>
  <si>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RETAINED EARNINGS - UNRESERVED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</si>
  <si>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</si>
  <si>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</si>
  <si>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</si>
  <si>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</si>
  <si>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</si>
  <si>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</si>
  <si>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X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</si>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</sst>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6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4" fontId="0" fillId="0" borderId="0" xfId="1" applyFont="1"/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wrapText="1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quotePrefix="1" applyNumberFormat="1" applyFont="1" applyFill="1" applyBorder="1" applyAlignment="1" applyProtection="1">
      <alignment horizontal="right"/>
      <protection locked="0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4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0" fillId="0" borderId="16" xfId="0" applyBorder="1"/>
    <xf numFmtId="164" fontId="2" fillId="0" borderId="16" xfId="1" applyNumberFormat="1" applyFont="1" applyBorder="1"/>
    <xf numFmtId="0" fontId="0" fillId="3" borderId="16" xfId="0" applyFill="1" applyBorder="1" applyAlignment="1" applyProtection="1">
      <alignment horizontal="left"/>
      <protection locked="0"/>
    </xf>
    <xf numFmtId="1" fontId="0" fillId="3" borderId="16" xfId="0" applyNumberFormat="1" applyFill="1" applyBorder="1" applyAlignment="1" applyProtection="1">
      <alignment horizontal="right"/>
      <protection locked="0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1" fontId="0" fillId="3" borderId="16" xfId="0" applyNumberFormat="1" applyFill="1" applyBorder="1" applyAlignment="1" applyProtection="1">
      <alignment horizontal="left"/>
      <protection locked="0"/>
    </xf>
    <xf numFmtId="164" fontId="2" fillId="0" borderId="16" xfId="1" applyNumberFormat="1" applyFont="1" applyFill="1" applyBorder="1"/>
    <xf numFmtId="4" fontId="4" fillId="6" borderId="16" xfId="1" applyNumberFormat="1" applyFont="1" applyFill="1" applyBorder="1" applyAlignment="1">
      <alignment horizontal="right"/>
    </xf>
    <xf numFmtId="4" fontId="4" fillId="3" borderId="16" xfId="1" applyNumberFormat="1" applyFont="1" applyFill="1" applyBorder="1" applyAlignment="1" applyProtection="1">
      <alignment horizontal="right"/>
      <protection locked="0"/>
    </xf>
    <xf numFmtId="164" fontId="4" fillId="3" borderId="16" xfId="1" applyNumberFormat="1" applyFont="1" applyFill="1" applyBorder="1" applyAlignment="1" applyProtection="1">
      <alignment horizontal="right"/>
      <protection locked="0"/>
    </xf>
    <xf numFmtId="1" fontId="0" fillId="0" borderId="16" xfId="0" applyNumberFormat="1" applyBorder="1"/>
    <xf numFmtId="0" fontId="0" fillId="0" borderId="16" xfId="0" applyBorder="1" applyAlignment="1">
      <alignment horizontal="right"/>
    </xf>
    <xf numFmtId="4" fontId="2" fillId="0" borderId="16" xfId="1" applyNumberFormat="1" applyFont="1" applyBorder="1"/>
    <xf numFmtId="44" fontId="2" fillId="6" borderId="16" xfId="1" applyFont="1" applyFill="1" applyBorder="1"/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42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5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6" fillId="0" borderId="8" xfId="0" applyFont="1" applyBorder="1"/>
    <xf numFmtId="0" fontId="16" fillId="0" borderId="0" xfId="0" applyFont="1"/>
  </cellXfs>
  <cellStyles count="2">
    <cellStyle name="Currency" xfId="1" builtinId="4"/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675%20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A"/>
      <sheetName val="Airports"/>
      <sheetName val="ACCT"/>
      <sheetName val="ORG"/>
      <sheetName val="Power Authority"/>
      <sheetName val="Flood"/>
      <sheetName val="Local Transp"/>
      <sheetName val="Regional Transp"/>
      <sheetName val="STAGE"/>
      <sheetName val="Actv 184"/>
      <sheetName val="STAGE-5668"/>
      <sheetName val="STAGE - PTMISEA"/>
      <sheetName val="GSG001"/>
      <sheetName val="Multiple"/>
      <sheetName val="Extended Explanation"/>
      <sheetName val="Sheet1"/>
    </sheetNames>
    <sheetDataSet>
      <sheetData sheetId="0"/>
      <sheetData sheetId="1"/>
      <sheetData sheetId="2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P16" sqref="P16"/>
    </sheetView>
  </sheetViews>
  <sheetFormatPr defaultRowHeight="15" x14ac:dyDescent="0.25"/>
  <cols>
    <col min="1" max="3" width="9" customWidth="1"/>
    <col min="4" max="4" width="42.140625" customWidth="1"/>
    <col min="5" max="5" width="7.85546875" customWidth="1"/>
    <col min="6" max="6" width="15.28515625" style="11" customWidth="1"/>
    <col min="7" max="7" width="1" style="11" customWidth="1"/>
    <col min="8" max="10" width="9" customWidth="1"/>
    <col min="11" max="11" width="49.140625" customWidth="1"/>
    <col min="12" max="12" width="10.28515625" customWidth="1"/>
    <col min="13" max="13" width="19.85546875" style="11" customWidth="1"/>
  </cols>
  <sheetData>
    <row r="1" spans="1:13" ht="18" customHeight="1" thickBot="1" x14ac:dyDescent="0.3">
      <c r="A1" s="1"/>
      <c r="B1" s="2"/>
      <c r="E1" s="3"/>
      <c r="F1" s="4" t="s">
        <v>0</v>
      </c>
      <c r="G1" s="4"/>
      <c r="H1" s="4"/>
      <c r="I1" s="4"/>
      <c r="J1" s="4"/>
      <c r="L1" s="5" t="s">
        <v>1</v>
      </c>
      <c r="M1" s="6"/>
    </row>
    <row r="2" spans="1:13" s="7" customFormat="1" ht="18" customHeight="1" x14ac:dyDescent="0.25"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9"/>
      <c r="M2" s="10"/>
    </row>
    <row r="3" spans="1:13" ht="6" customHeight="1" thickBot="1" x14ac:dyDescent="0.3">
      <c r="L3" s="12"/>
      <c r="M3" s="13"/>
    </row>
    <row r="4" spans="1:13" s="14" customFormat="1" ht="9.75" customHeight="1" thickBot="1" x14ac:dyDescent="0.3">
      <c r="B4" s="2"/>
      <c r="F4" s="15"/>
      <c r="G4" s="15"/>
      <c r="J4" s="16"/>
      <c r="L4" s="17"/>
      <c r="M4" s="18"/>
    </row>
    <row r="5" spans="1:13" s="14" customFormat="1" ht="16.5" thickBot="1" x14ac:dyDescent="0.3">
      <c r="A5" s="19" t="s">
        <v>3</v>
      </c>
      <c r="B5" s="19"/>
      <c r="C5" s="20"/>
      <c r="D5" s="21" t="s">
        <v>4</v>
      </c>
      <c r="E5" s="21"/>
      <c r="F5" s="21"/>
      <c r="G5" s="15"/>
      <c r="M5" s="15"/>
    </row>
    <row r="6" spans="1:13" s="14" customFormat="1" ht="16.5" thickBot="1" x14ac:dyDescent="0.3">
      <c r="C6" s="22"/>
      <c r="D6" s="2"/>
      <c r="E6" s="2"/>
      <c r="F6" s="15"/>
      <c r="G6" s="15"/>
      <c r="J6" s="23" t="s">
        <v>5</v>
      </c>
      <c r="K6" s="24">
        <v>44665</v>
      </c>
      <c r="L6" s="25"/>
      <c r="M6" s="15"/>
    </row>
    <row r="7" spans="1:13" ht="15.75" thickBot="1" x14ac:dyDescent="0.3">
      <c r="A7" s="26" t="s">
        <v>6</v>
      </c>
      <c r="B7" s="27"/>
      <c r="C7" s="28" t="s">
        <v>7</v>
      </c>
    </row>
    <row r="8" spans="1:13" s="33" customFormat="1" ht="28.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31" t="s">
        <v>8</v>
      </c>
      <c r="M8" s="32" t="s">
        <v>9</v>
      </c>
    </row>
    <row r="9" spans="1:13" s="33" customFormat="1" ht="3.7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7"/>
    </row>
    <row r="10" spans="1:13" s="33" customFormat="1" ht="15" customHeight="1" x14ac:dyDescent="0.25">
      <c r="A10" s="38" t="s">
        <v>10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3" s="33" customFormat="1" ht="15" customHeight="1" x14ac:dyDescent="0.25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s="33" customFormat="1" ht="69.75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s="33" customFormat="1" ht="7.5" customHeight="1" x14ac:dyDescent="0.25">
      <c r="A13" s="44"/>
      <c r="F13" s="45"/>
      <c r="G13" s="45"/>
      <c r="M13" s="45"/>
    </row>
    <row r="14" spans="1:13" ht="24" customHeight="1" x14ac:dyDescent="0.35">
      <c r="A14" s="46"/>
      <c r="B14" s="47"/>
      <c r="C14" s="48" t="s">
        <v>11</v>
      </c>
      <c r="D14" s="49"/>
      <c r="E14" s="49"/>
      <c r="F14" s="50"/>
      <c r="G14" s="51"/>
      <c r="H14" s="46"/>
      <c r="I14" s="48" t="s">
        <v>12</v>
      </c>
      <c r="J14" s="47"/>
      <c r="K14" s="52"/>
      <c r="L14" s="52"/>
      <c r="M14" s="50"/>
    </row>
    <row r="15" spans="1:13" s="60" customFormat="1" x14ac:dyDescent="0.25">
      <c r="A15" s="53" t="s">
        <v>13</v>
      </c>
      <c r="B15" s="54" t="s">
        <v>14</v>
      </c>
      <c r="C15" s="54" t="s">
        <v>15</v>
      </c>
      <c r="D15" s="55" t="s">
        <v>16</v>
      </c>
      <c r="E15" s="53" t="s">
        <v>17</v>
      </c>
      <c r="F15" s="56"/>
      <c r="G15" s="57"/>
      <c r="H15" s="54" t="s">
        <v>13</v>
      </c>
      <c r="I15" s="58" t="s">
        <v>14</v>
      </c>
      <c r="J15" s="53" t="s">
        <v>15</v>
      </c>
      <c r="K15" s="55" t="s">
        <v>16</v>
      </c>
      <c r="L15" s="53" t="s">
        <v>17</v>
      </c>
      <c r="M15" s="59"/>
    </row>
    <row r="16" spans="1:13" s="60" customFormat="1" x14ac:dyDescent="0.25">
      <c r="A16" s="61" t="s">
        <v>18</v>
      </c>
      <c r="B16" s="62" t="s">
        <v>18</v>
      </c>
      <c r="C16" s="62" t="s">
        <v>18</v>
      </c>
      <c r="D16" s="63" t="s">
        <v>19</v>
      </c>
      <c r="E16" s="64" t="s">
        <v>18</v>
      </c>
      <c r="F16" s="65" t="s">
        <v>20</v>
      </c>
      <c r="G16" s="66"/>
      <c r="H16" s="62" t="s">
        <v>18</v>
      </c>
      <c r="I16" s="67" t="s">
        <v>18</v>
      </c>
      <c r="J16" s="61" t="s">
        <v>18</v>
      </c>
      <c r="K16" s="61" t="s">
        <v>19</v>
      </c>
      <c r="L16" s="61" t="s">
        <v>18</v>
      </c>
      <c r="M16" s="68" t="s">
        <v>20</v>
      </c>
    </row>
    <row r="17" spans="1:13" ht="16.5" x14ac:dyDescent="0.3">
      <c r="A17" s="69">
        <v>5670</v>
      </c>
      <c r="B17" s="69"/>
      <c r="C17" s="70">
        <v>451000</v>
      </c>
      <c r="D17" s="71" t="s">
        <v>21</v>
      </c>
      <c r="E17" s="72"/>
      <c r="F17" s="73">
        <v>954.36</v>
      </c>
      <c r="G17" s="74"/>
      <c r="H17" s="75">
        <v>5675</v>
      </c>
      <c r="I17" s="75">
        <v>303010</v>
      </c>
      <c r="J17" s="75">
        <v>560200</v>
      </c>
      <c r="K17" s="71" t="str">
        <f>+VLOOKUP(+J17,[1]ACCT!$A$2:$B$665,2,FALSE)</f>
        <v>MISCELLANEOUS OTHER REVENUE</v>
      </c>
      <c r="L17" s="75"/>
      <c r="M17" s="76">
        <v>-954.36</v>
      </c>
    </row>
    <row r="18" spans="1:13" ht="16.5" x14ac:dyDescent="0.3">
      <c r="A18" s="72">
        <v>5675</v>
      </c>
      <c r="B18" s="77"/>
      <c r="C18" s="78">
        <v>451000</v>
      </c>
      <c r="D18" s="71" t="s">
        <v>21</v>
      </c>
      <c r="E18" s="79"/>
      <c r="F18" s="73">
        <v>69.760000000000005</v>
      </c>
      <c r="G18" s="80"/>
      <c r="H18" s="75">
        <v>5675</v>
      </c>
      <c r="I18" s="75">
        <v>303010</v>
      </c>
      <c r="J18" s="75">
        <v>718000</v>
      </c>
      <c r="K18" s="71" t="str">
        <f>+VLOOKUP(+J18,[1]ACCT!$A$2:$B$665,2,FALSE)</f>
        <v>MAINTENANCE-BUILDING &amp; IMPROVEMENTS</v>
      </c>
      <c r="L18" s="75"/>
      <c r="M18" s="76">
        <v>1024.1199999999999</v>
      </c>
    </row>
    <row r="19" spans="1:13" ht="16.5" x14ac:dyDescent="0.3">
      <c r="A19" s="77"/>
      <c r="B19" s="77"/>
      <c r="C19" s="81"/>
      <c r="D19" s="71" t="str">
        <f>+VLOOKUP(+C19,[1]ACCT!$A$2:$B$665,2,FALSE)</f>
        <v xml:space="preserve"> </v>
      </c>
      <c r="E19" s="79"/>
      <c r="F19" s="73"/>
      <c r="G19" s="80"/>
      <c r="H19" s="75"/>
      <c r="I19" s="75"/>
      <c r="J19" s="75"/>
      <c r="K19" s="71" t="str">
        <f>+VLOOKUP(+J19,[1]ACCT!$A$2:$B$665,2,FALSE)</f>
        <v xml:space="preserve"> </v>
      </c>
      <c r="L19" s="75"/>
      <c r="M19" s="82"/>
    </row>
    <row r="20" spans="1:13" ht="16.5" x14ac:dyDescent="0.3">
      <c r="A20" s="77"/>
      <c r="B20" s="77"/>
      <c r="C20" s="81"/>
      <c r="D20" s="71" t="str">
        <f>+VLOOKUP(+C20,[1]ACCT!$A$2:$B$665,2,FALSE)</f>
        <v xml:space="preserve"> </v>
      </c>
      <c r="E20" s="72"/>
      <c r="F20" s="73"/>
      <c r="G20" s="83"/>
      <c r="H20" s="75"/>
      <c r="I20" s="75"/>
      <c r="J20" s="75"/>
      <c r="K20" s="71" t="str">
        <f>+VLOOKUP(+J20,[1]ACCT!$A$2:$B$665,2,FALSE)</f>
        <v xml:space="preserve"> </v>
      </c>
      <c r="L20" s="75"/>
      <c r="M20" s="76"/>
    </row>
    <row r="21" spans="1:13" ht="16.5" x14ac:dyDescent="0.3">
      <c r="A21" s="77"/>
      <c r="B21" s="77"/>
      <c r="C21" s="81"/>
      <c r="D21" s="71" t="str">
        <f>+VLOOKUP(+C21,[1]ACCT!$A$2:$B$665,2,FALSE)</f>
        <v xml:space="preserve"> </v>
      </c>
      <c r="E21" s="79"/>
      <c r="F21" s="73"/>
      <c r="G21" s="83"/>
      <c r="H21" s="75"/>
      <c r="I21" s="75"/>
      <c r="J21" s="75"/>
      <c r="K21" s="71" t="str">
        <f>+VLOOKUP(+J21,[1]ACCT!$A$2:$B$665,2,FALSE)</f>
        <v xml:space="preserve"> </v>
      </c>
      <c r="L21" s="79"/>
      <c r="M21" s="76"/>
    </row>
    <row r="22" spans="1:13" ht="16.5" x14ac:dyDescent="0.3">
      <c r="A22" s="77"/>
      <c r="B22" s="77"/>
      <c r="C22" s="81"/>
      <c r="D22" s="71" t="str">
        <f>+VLOOKUP(+C22,[1]ACCT!$A$2:$B$665,2,FALSE)</f>
        <v xml:space="preserve"> </v>
      </c>
      <c r="E22" s="79"/>
      <c r="F22" s="84"/>
      <c r="G22" s="83"/>
      <c r="H22" s="69"/>
      <c r="I22" s="69"/>
      <c r="J22" s="70"/>
      <c r="K22" s="71" t="str">
        <f>+VLOOKUP(+J22,[1]ACCT!$A$2:$B$665,2,FALSE)</f>
        <v xml:space="preserve"> </v>
      </c>
      <c r="L22" s="79"/>
      <c r="M22" s="85"/>
    </row>
    <row r="23" spans="1:13" ht="16.5" x14ac:dyDescent="0.3">
      <c r="A23" s="77"/>
      <c r="B23" s="77"/>
      <c r="C23" s="81"/>
      <c r="D23" s="71" t="str">
        <f>+VLOOKUP(+C23,[1]ACCT!$A$2:$B$665,2,FALSE)</f>
        <v xml:space="preserve"> </v>
      </c>
      <c r="E23" s="79"/>
      <c r="F23" s="84"/>
      <c r="G23" s="83"/>
      <c r="H23" s="69"/>
      <c r="I23" s="69"/>
      <c r="J23" s="70"/>
      <c r="K23" s="71" t="str">
        <f>+VLOOKUP(+J23,[1]ACCT!$A$2:$B$665,2,FALSE)</f>
        <v xml:space="preserve"> </v>
      </c>
      <c r="L23" s="79"/>
      <c r="M23" s="85"/>
    </row>
    <row r="24" spans="1:13" ht="16.5" x14ac:dyDescent="0.3">
      <c r="A24" s="77"/>
      <c r="B24" s="77"/>
      <c r="C24" s="81"/>
      <c r="D24" s="71" t="str">
        <f>+VLOOKUP(+C24,[1]ACCT!$A$2:$B$665,2,FALSE)</f>
        <v xml:space="preserve"> </v>
      </c>
      <c r="E24" s="79"/>
      <c r="F24" s="84"/>
      <c r="G24" s="83"/>
      <c r="H24" s="69"/>
      <c r="I24" s="69"/>
      <c r="J24" s="70"/>
      <c r="K24" s="71" t="str">
        <f>+VLOOKUP(+J24,[1]ACCT!$A$2:$B$665,2,FALSE)</f>
        <v xml:space="preserve"> </v>
      </c>
      <c r="L24" s="79"/>
      <c r="M24" s="85"/>
    </row>
    <row r="25" spans="1:13" ht="16.5" x14ac:dyDescent="0.3">
      <c r="A25" s="77"/>
      <c r="B25" s="77"/>
      <c r="C25" s="81"/>
      <c r="D25" s="71" t="str">
        <f>+VLOOKUP(+C25,[1]ACCT!$A$2:$B$665,2,FALSE)</f>
        <v xml:space="preserve"> </v>
      </c>
      <c r="E25" s="79"/>
      <c r="F25" s="84"/>
      <c r="G25" s="83"/>
      <c r="H25" s="69"/>
      <c r="I25" s="69"/>
      <c r="J25" s="70"/>
      <c r="K25" s="71" t="str">
        <f>+VLOOKUP(+J25,[1]ACCT!$A$2:$B$665,2,FALSE)</f>
        <v xml:space="preserve"> </v>
      </c>
      <c r="L25" s="79"/>
      <c r="M25" s="85"/>
    </row>
    <row r="26" spans="1:13" ht="16.5" x14ac:dyDescent="0.3">
      <c r="A26" s="77"/>
      <c r="B26" s="77"/>
      <c r="C26" s="81"/>
      <c r="D26" s="71" t="str">
        <f>+VLOOKUP(+C26,[1]ACCT!$A$2:$B$665,2,FALSE)</f>
        <v xml:space="preserve"> </v>
      </c>
      <c r="E26" s="79"/>
      <c r="F26" s="84"/>
      <c r="G26" s="83"/>
      <c r="H26" s="69"/>
      <c r="I26" s="69"/>
      <c r="J26" s="70"/>
      <c r="K26" s="71" t="str">
        <f>+VLOOKUP(+J26,[1]ACCT!$A$2:$B$665,2,FALSE)</f>
        <v xml:space="preserve"> </v>
      </c>
      <c r="L26" s="79"/>
      <c r="M26" s="85"/>
    </row>
    <row r="27" spans="1:13" ht="16.5" x14ac:dyDescent="0.3">
      <c r="A27" s="77"/>
      <c r="B27" s="77"/>
      <c r="C27" s="81"/>
      <c r="D27" s="71" t="str">
        <f>+VLOOKUP(+C27,[1]ACCT!$A$2:$B$665,2,FALSE)</f>
        <v xml:space="preserve"> </v>
      </c>
      <c r="E27" s="79"/>
      <c r="F27" s="84"/>
      <c r="G27" s="83"/>
      <c r="H27" s="69"/>
      <c r="I27" s="69"/>
      <c r="J27" s="70"/>
      <c r="K27" s="71" t="str">
        <f>+VLOOKUP(+J27,[1]ACCT!$A$2:$B$665,2,FALSE)</f>
        <v xml:space="preserve"> </v>
      </c>
      <c r="L27" s="79"/>
      <c r="M27" s="85"/>
    </row>
    <row r="28" spans="1:13" ht="16.5" x14ac:dyDescent="0.3">
      <c r="A28" s="77"/>
      <c r="B28" s="77"/>
      <c r="C28" s="81"/>
      <c r="D28" s="71" t="str">
        <f>+VLOOKUP(+C28,[1]ACCT!$A$2:$B$665,2,FALSE)</f>
        <v xml:space="preserve"> </v>
      </c>
      <c r="E28" s="79"/>
      <c r="F28" s="84"/>
      <c r="G28" s="83"/>
      <c r="H28" s="69"/>
      <c r="I28" s="69"/>
      <c r="J28" s="70"/>
      <c r="K28" s="71" t="str">
        <f>+VLOOKUP(+J28,[1]ACCT!$A$2:$B$665,2,FALSE)</f>
        <v xml:space="preserve"> </v>
      </c>
      <c r="L28" s="79"/>
      <c r="M28" s="85"/>
    </row>
    <row r="29" spans="1:13" ht="16.5" x14ac:dyDescent="0.3">
      <c r="A29" s="77"/>
      <c r="B29" s="77"/>
      <c r="C29" s="81"/>
      <c r="D29" s="71"/>
      <c r="E29" s="79"/>
      <c r="F29" s="84"/>
      <c r="G29" s="83"/>
      <c r="H29" s="69"/>
      <c r="I29" s="69"/>
      <c r="J29" s="70"/>
      <c r="K29" s="71"/>
      <c r="L29" s="79"/>
      <c r="M29" s="85"/>
    </row>
    <row r="30" spans="1:13" ht="16.5" x14ac:dyDescent="0.3">
      <c r="A30" s="77"/>
      <c r="B30" s="77"/>
      <c r="C30" s="81"/>
      <c r="D30" s="71"/>
      <c r="E30" s="79"/>
      <c r="F30" s="84"/>
      <c r="G30" s="83"/>
      <c r="H30" s="69"/>
      <c r="I30" s="69"/>
      <c r="J30" s="70"/>
      <c r="K30" s="71"/>
      <c r="L30" s="79"/>
      <c r="M30" s="85"/>
    </row>
    <row r="31" spans="1:13" ht="16.5" x14ac:dyDescent="0.3">
      <c r="A31" s="69"/>
      <c r="B31" s="69"/>
      <c r="C31" s="70"/>
      <c r="D31" s="71" t="str">
        <f>+VLOOKUP(+C31,[1]ACCT!$A$2:$B$665,2,FALSE)</f>
        <v xml:space="preserve"> </v>
      </c>
      <c r="E31" s="79"/>
      <c r="F31" s="84"/>
      <c r="G31" s="83"/>
      <c r="H31" s="69"/>
      <c r="I31" s="69"/>
      <c r="J31" s="70"/>
      <c r="K31" s="71" t="str">
        <f>+VLOOKUP(+J31,[1]ACCT!$A$2:$B$665,2,FALSE)</f>
        <v xml:space="preserve"> </v>
      </c>
      <c r="L31" s="79"/>
      <c r="M31" s="85"/>
    </row>
    <row r="32" spans="1:13" ht="18.75" customHeight="1" x14ac:dyDescent="0.25">
      <c r="A32" s="75"/>
      <c r="B32" s="75"/>
      <c r="C32" s="86"/>
      <c r="D32" s="87" t="s">
        <v>22</v>
      </c>
      <c r="E32" s="87"/>
      <c r="F32" s="88">
        <f>SUM(F17:F31)</f>
        <v>1024.1200000000001</v>
      </c>
      <c r="G32" s="89"/>
      <c r="H32" s="75"/>
      <c r="I32" s="75"/>
      <c r="J32" s="86"/>
      <c r="K32" s="87" t="s">
        <v>22</v>
      </c>
      <c r="L32" s="87"/>
      <c r="M32" s="76">
        <f>SUM(M17:M31)</f>
        <v>69.759999999999877</v>
      </c>
    </row>
    <row r="33" spans="1:13" ht="16.5" x14ac:dyDescent="0.3">
      <c r="A33" s="33"/>
      <c r="B33" s="33"/>
      <c r="C33" s="90"/>
      <c r="D33" s="91"/>
      <c r="E33" s="91"/>
      <c r="F33" s="92"/>
      <c r="G33" s="93"/>
      <c r="H33" s="75"/>
      <c r="I33" s="75"/>
      <c r="J33" s="86"/>
      <c r="K33" s="71"/>
      <c r="L33" s="87"/>
      <c r="M33" s="94"/>
    </row>
    <row r="34" spans="1:13" ht="16.5" x14ac:dyDescent="0.3">
      <c r="A34" s="33"/>
      <c r="B34" s="33"/>
      <c r="C34" s="90"/>
      <c r="D34" s="91"/>
      <c r="E34" s="91"/>
      <c r="F34" s="92"/>
      <c r="G34" s="93"/>
      <c r="H34" s="75"/>
      <c r="I34" s="75"/>
      <c r="J34" s="86"/>
      <c r="K34" s="71"/>
      <c r="L34" s="87"/>
      <c r="M34" s="94"/>
    </row>
    <row r="35" spans="1:13" ht="26.25" customHeight="1" x14ac:dyDescent="0.25">
      <c r="A35" s="95"/>
      <c r="B35" s="95"/>
      <c r="C35" s="96"/>
      <c r="D35" s="96"/>
      <c r="F35" s="97"/>
      <c r="G35" s="97"/>
      <c r="H35" s="95"/>
      <c r="I35" s="95"/>
      <c r="J35" s="95"/>
      <c r="K35" s="95"/>
      <c r="L35" s="33"/>
    </row>
    <row r="36" spans="1:13" x14ac:dyDescent="0.25">
      <c r="A36" s="98" t="s">
        <v>23</v>
      </c>
      <c r="B36" s="99"/>
      <c r="F36" s="100" t="s">
        <v>24</v>
      </c>
      <c r="J36" s="33"/>
      <c r="L36" s="33"/>
    </row>
    <row r="37" spans="1:13" ht="4.5" customHeight="1" x14ac:dyDescent="0.25">
      <c r="A37" s="101"/>
      <c r="B37" s="101"/>
      <c r="C37" s="101"/>
      <c r="D37" s="101"/>
      <c r="E37" s="101"/>
      <c r="F37" s="102"/>
      <c r="G37" s="102"/>
      <c r="H37" s="101"/>
      <c r="I37" s="101"/>
      <c r="J37" s="101"/>
      <c r="K37" s="101"/>
      <c r="L37" s="101"/>
      <c r="M37" s="102"/>
    </row>
    <row r="38" spans="1:13" ht="20.25" customHeight="1" x14ac:dyDescent="0.25">
      <c r="A38" s="103" t="s">
        <v>25</v>
      </c>
      <c r="D38" s="7" t="s">
        <v>26</v>
      </c>
      <c r="E38" s="7" t="s">
        <v>27</v>
      </c>
      <c r="F38" s="23" t="s">
        <v>28</v>
      </c>
      <c r="H38" s="23" t="s">
        <v>29</v>
      </c>
      <c r="I38" s="14"/>
    </row>
    <row r="39" spans="1:13" ht="18.75" customHeight="1" x14ac:dyDescent="0.25"/>
    <row r="40" spans="1:13" ht="14.25" customHeight="1" thickBot="1" x14ac:dyDescent="0.3">
      <c r="A40" s="104" t="s">
        <v>30</v>
      </c>
      <c r="B40" s="105"/>
      <c r="C40" s="105"/>
      <c r="D40" s="105"/>
      <c r="E40" s="104"/>
      <c r="F40" s="106"/>
      <c r="G40" s="106"/>
      <c r="H40" s="104" t="s">
        <v>31</v>
      </c>
      <c r="I40" s="105"/>
      <c r="J40" s="104"/>
      <c r="K40" s="107" t="s">
        <v>32</v>
      </c>
      <c r="L40" s="105"/>
      <c r="M40" s="106"/>
    </row>
    <row r="42" spans="1:13" ht="27.75" customHeight="1" thickBot="1" x14ac:dyDescent="0.3">
      <c r="A42" s="105"/>
      <c r="B42" s="105"/>
      <c r="C42" s="105"/>
      <c r="D42" s="105"/>
      <c r="E42" s="105"/>
      <c r="H42" s="105"/>
      <c r="I42" s="105"/>
      <c r="J42" s="108"/>
      <c r="K42" s="108"/>
      <c r="L42" s="105"/>
      <c r="M42" s="105"/>
    </row>
    <row r="43" spans="1:13" x14ac:dyDescent="0.25">
      <c r="A43" s="3" t="s">
        <v>33</v>
      </c>
      <c r="H43" s="98" t="s">
        <v>34</v>
      </c>
      <c r="I43" s="99"/>
      <c r="L43" t="s">
        <v>35</v>
      </c>
      <c r="M43"/>
    </row>
    <row r="45" spans="1:13" ht="15.75" thickBot="1" x14ac:dyDescent="0.3">
      <c r="A45" t="s">
        <v>36</v>
      </c>
      <c r="H45" s="109" t="s">
        <v>37</v>
      </c>
      <c r="I45" s="110"/>
      <c r="J45" s="105"/>
      <c r="K45" s="105"/>
      <c r="L45" s="110"/>
      <c r="M45" s="106"/>
    </row>
    <row r="47" spans="1:13" x14ac:dyDescent="0.25">
      <c r="A47" s="3" t="s">
        <v>38</v>
      </c>
      <c r="B47" s="3"/>
    </row>
    <row r="48" spans="1:13" ht="15.75" thickBot="1" x14ac:dyDescent="0.3">
      <c r="A48" s="3" t="s">
        <v>39</v>
      </c>
      <c r="B48" s="111"/>
      <c r="H48" s="108"/>
      <c r="I48" s="108"/>
      <c r="J48" s="108"/>
      <c r="K48" s="108"/>
      <c r="L48" s="108"/>
      <c r="M48" s="106"/>
    </row>
    <row r="49" spans="1:8" x14ac:dyDescent="0.25">
      <c r="A49" s="3" t="s">
        <v>40</v>
      </c>
      <c r="H49" s="14" t="s">
        <v>41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K33:K34">
    <cfRule type="cellIs" dxfId="10" priority="11" stopIfTrue="1" operator="equal">
      <formula>"""#N/A"""</formula>
    </cfRule>
  </conditionalFormatting>
  <conditionalFormatting sqref="K31 K26:K27">
    <cfRule type="cellIs" dxfId="9" priority="10" stopIfTrue="1" operator="equal">
      <formula>"""#N/A"""</formula>
    </cfRule>
  </conditionalFormatting>
  <conditionalFormatting sqref="K28">
    <cfRule type="cellIs" dxfId="8" priority="9" stopIfTrue="1" operator="equal">
      <formula>"""#N/A"""</formula>
    </cfRule>
  </conditionalFormatting>
  <conditionalFormatting sqref="K29">
    <cfRule type="cellIs" dxfId="7" priority="8" stopIfTrue="1" operator="equal">
      <formula>"""#N/A"""</formula>
    </cfRule>
  </conditionalFormatting>
  <conditionalFormatting sqref="K30">
    <cfRule type="cellIs" dxfId="6" priority="7" stopIfTrue="1" operator="equal">
      <formula>"""#N/A"""</formula>
    </cfRule>
  </conditionalFormatting>
  <conditionalFormatting sqref="K17 K19:K25">
    <cfRule type="cellIs" dxfId="5" priority="6" stopIfTrue="1" operator="equal">
      <formula>"""#N/A"""</formula>
    </cfRule>
  </conditionalFormatting>
  <conditionalFormatting sqref="D31">
    <cfRule type="cellIs" dxfId="4" priority="5" stopIfTrue="1" operator="equal">
      <formula>"""#N/A"""</formula>
    </cfRule>
  </conditionalFormatting>
  <conditionalFormatting sqref="D17:D28">
    <cfRule type="cellIs" dxfId="3" priority="4" stopIfTrue="1" operator="equal">
      <formula>"""#N/A"""</formula>
    </cfRule>
  </conditionalFormatting>
  <conditionalFormatting sqref="D29">
    <cfRule type="cellIs" dxfId="2" priority="3" stopIfTrue="1" operator="equal">
      <formula>"""#N/A"""</formula>
    </cfRule>
  </conditionalFormatting>
  <conditionalFormatting sqref="D30">
    <cfRule type="cellIs" dxfId="1" priority="2" stopIfTrue="1" operator="equal">
      <formula>"""#N/A"""</formula>
    </cfRule>
  </conditionalFormatting>
  <conditionalFormatting sqref="K18">
    <cfRule type="cellIs" dxfId="0" priority="1" stopIfTrue="1" operator="equal">
      <formula>"""#N/A"""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Stumbaugh</dc:creator>
  <cp:lastModifiedBy>Angie Stumbaugh</cp:lastModifiedBy>
  <dcterms:created xsi:type="dcterms:W3CDTF">2022-04-25T14:54:44Z</dcterms:created>
  <dcterms:modified xsi:type="dcterms:W3CDTF">2022-04-25T14:55:27Z</dcterms:modified>
</cp:coreProperties>
</file>