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Journal, budget transfer, etc\"/>
    </mc:Choice>
  </mc:AlternateContent>
  <xr:revisionPtr revIDLastSave="0" documentId="13_ncr:1_{0095AFA2-C250-4743-A94D-BD7907FC903A}" xr6:coauthVersionLast="47" xr6:coauthVersionMax="47" xr10:uidLastSave="{00000000-0000-0000-0000-000000000000}"/>
  <bookViews>
    <workbookView xWindow="-120" yWindow="-120" windowWidth="29040" windowHeight="15840" xr2:uid="{5ABFDEB7-F92B-487B-8157-A223EC4F3771}"/>
  </bookViews>
  <sheets>
    <sheet name="ROAD-SURVEYOR (2)" sheetId="1" r:id="rId1"/>
  </sheets>
  <externalReferences>
    <externalReference r:id="rId2"/>
    <externalReference r:id="rId3"/>
  </externalReferences>
  <definedNames>
    <definedName name="_xlnm.Print_Area" localSheetId="0">'ROAD-SURVEYOR (2)'!$A$1:$M$48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K20" i="1"/>
  <c r="D20" i="1"/>
  <c r="D19" i="1"/>
  <c r="D18" i="1"/>
  <c r="K17" i="1"/>
  <c r="D17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3F3555EB-D812-40D8-B26F-31989648AF7A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45407221-9121-4CB4-A201-1E9DFAEFC17A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9C708572-276D-4F7D-B15E-2C30E3F6B1F2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3A7EF176-D9A0-486C-88DD-D633A6FB4761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<sst xmlns="http://schemas.openxmlformats.org/spreadsheetml/2006/main" count="55" uniqueCount="40">
  <si>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</si>
  <si>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</si>
  <si>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</si>
  <si>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</si>
  <si>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SURVEYOR DEPARTMENT</t>
  </si>
  <si>
    <t xml:space="preserve">Date: </t>
  </si>
  <si>
    <t>FISCAL YEAR</t>
  </si>
  <si>
    <t>21/22</t>
  </si>
  <si>
    <t>Rule Code</t>
  </si>
  <si>
    <t>BD02</t>
  </si>
  <si>
    <t xml:space="preserve">Transfer from 1001-110030-795000-8044 to cover Surveyor work by contract services.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</si>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</sst>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36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sz val="11"/>
      <color theme="1"/>
      <name val="Arial Narrow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4" fontId="0" fillId="0" borderId="0" xfId="1" applyFont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/>
    <xf numFmtId="0" fontId="13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5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5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5" fillId="3" borderId="16" xfId="0" applyFont="1" applyFill="1" applyBorder="1" applyAlignment="1" applyProtection="1">
      <alignment horizontal="right"/>
      <protection locked="0"/>
    </xf>
    <xf numFmtId="4" fontId="15" fillId="4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4" borderId="16" xfId="1" applyNumberFormat="1" applyFont="1" applyFill="1" applyBorder="1" applyAlignment="1">
      <alignment horizontal="right"/>
    </xf>
    <xf numFmtId="0" fontId="16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4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4" borderId="0" xfId="1" applyFont="1" applyFill="1" applyBorder="1"/>
    <xf numFmtId="0" fontId="17" fillId="0" borderId="16" xfId="0" applyFont="1" applyBorder="1" applyAlignment="1">
      <alignment horizontal="left"/>
    </xf>
    <xf numFmtId="44" fontId="0" fillId="0" borderId="16" xfId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6" borderId="0" xfId="0" applyFill="1"/>
    <xf numFmtId="44" fontId="4" fillId="6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%20to%20795-8075%20fingerprin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UDITOR\Transfer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-SURVEYOR (2)"/>
      <sheetName val="ROAD-SURVEYOR"/>
      <sheetName val="SANITATION"/>
      <sheetName val="ROAD (2)"/>
      <sheetName val="ROAD"/>
      <sheetName val="CH G"/>
      <sheetName val="ACCT"/>
      <sheetName val="ORG"/>
      <sheetName val="Extended Explan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6E4A-0130-4FF6-89C2-AED1D7E0EF0A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1.7109375" style="11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25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customHeight="1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25">
      <c r="L3" s="12"/>
      <c r="M3" s="13"/>
    </row>
    <row r="4" spans="1:13" s="14" customFormat="1" ht="9.75" customHeight="1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4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5</v>
      </c>
      <c r="K6" s="24">
        <f ca="1">TODAY()</f>
        <v>44645</v>
      </c>
      <c r="L6" s="25"/>
      <c r="M6" s="15"/>
    </row>
    <row r="7" spans="1:13" ht="13.5" thickBot="1" x14ac:dyDescent="0.25">
      <c r="A7" s="26" t="s">
        <v>6</v>
      </c>
      <c r="B7" s="27"/>
      <c r="C7" s="28" t="s">
        <v>7</v>
      </c>
    </row>
    <row r="8" spans="1:13" ht="28.5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ht="3.75" customHeight="1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6"/>
    </row>
    <row r="10" spans="1:13" ht="15" customHeight="1" x14ac:dyDescent="0.2">
      <c r="A10" s="37" t="s">
        <v>10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t="15" customHeight="1" x14ac:dyDescent="0.2">
      <c r="A11" s="40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69.75" customHeight="1" thickBo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ht="7.5" customHeight="1" x14ac:dyDescent="0.2">
      <c r="F13" s="44"/>
      <c r="G13" s="44"/>
      <c r="M13" s="44"/>
    </row>
    <row r="14" spans="1:13" ht="24" customHeight="1" x14ac:dyDescent="0.35">
      <c r="A14" s="45"/>
      <c r="B14" s="46"/>
      <c r="C14" s="47" t="s">
        <v>11</v>
      </c>
      <c r="D14" s="48"/>
      <c r="E14" s="48"/>
      <c r="F14" s="49"/>
      <c r="G14" s="50"/>
      <c r="H14" s="45"/>
      <c r="I14" s="47" t="s">
        <v>12</v>
      </c>
      <c r="J14" s="46"/>
      <c r="K14" s="51"/>
      <c r="L14" s="51"/>
      <c r="M14" s="49"/>
    </row>
    <row r="15" spans="1:13" s="59" customFormat="1" ht="15" x14ac:dyDescent="0.25">
      <c r="A15" s="52" t="s">
        <v>13</v>
      </c>
      <c r="B15" s="53" t="s">
        <v>14</v>
      </c>
      <c r="C15" s="53" t="s">
        <v>15</v>
      </c>
      <c r="D15" s="54" t="s">
        <v>16</v>
      </c>
      <c r="E15" s="52" t="s">
        <v>17</v>
      </c>
      <c r="F15" s="55"/>
      <c r="G15" s="56"/>
      <c r="H15" s="53" t="s">
        <v>13</v>
      </c>
      <c r="I15" s="57" t="s">
        <v>14</v>
      </c>
      <c r="J15" s="52" t="s">
        <v>15</v>
      </c>
      <c r="K15" s="54" t="s">
        <v>16</v>
      </c>
      <c r="L15" s="52" t="s">
        <v>17</v>
      </c>
      <c r="M15" s="58"/>
    </row>
    <row r="16" spans="1:13" s="59" customFormat="1" ht="15" x14ac:dyDescent="0.25">
      <c r="A16" s="60" t="s">
        <v>18</v>
      </c>
      <c r="B16" s="61" t="s">
        <v>18</v>
      </c>
      <c r="C16" s="61" t="s">
        <v>18</v>
      </c>
      <c r="D16" s="59" t="s">
        <v>19</v>
      </c>
      <c r="E16" s="62" t="s">
        <v>18</v>
      </c>
      <c r="F16" s="63" t="s">
        <v>20</v>
      </c>
      <c r="G16" s="64"/>
      <c r="H16" s="61" t="s">
        <v>18</v>
      </c>
      <c r="I16" s="65" t="s">
        <v>18</v>
      </c>
      <c r="J16" s="60" t="s">
        <v>18</v>
      </c>
      <c r="K16" s="60" t="s">
        <v>19</v>
      </c>
      <c r="L16" s="60" t="s">
        <v>18</v>
      </c>
      <c r="M16" s="66" t="s">
        <v>20</v>
      </c>
    </row>
    <row r="17" spans="1:13" ht="16.5" x14ac:dyDescent="0.3">
      <c r="A17" s="67">
        <v>1001</v>
      </c>
      <c r="B17" s="67">
        <v>110030</v>
      </c>
      <c r="C17" s="68">
        <v>795000</v>
      </c>
      <c r="D17" s="69" t="str">
        <f>+VLOOKUP(+C17,[1]ACCT!$A$2:$B$665,2,FALSE)</f>
        <v>TRANSFER OUT</v>
      </c>
      <c r="E17" s="70">
        <v>8044</v>
      </c>
      <c r="F17" s="71">
        <v>10000</v>
      </c>
      <c r="G17" s="72"/>
      <c r="H17" s="73">
        <v>1001</v>
      </c>
      <c r="I17" s="67">
        <v>110030</v>
      </c>
      <c r="J17" s="68">
        <v>723000</v>
      </c>
      <c r="K17" s="69" t="str">
        <f>+VLOOKUP(+J17,[1]ACCT!$A$2:$B$665,2,FALSE)</f>
        <v>PROFESSIONAL &amp; SPECIALIZED SERVICES</v>
      </c>
      <c r="L17" s="70">
        <v>0</v>
      </c>
      <c r="M17" s="71">
        <v>10000</v>
      </c>
    </row>
    <row r="18" spans="1:13" ht="16.5" x14ac:dyDescent="0.3">
      <c r="A18" s="67"/>
      <c r="B18" s="67"/>
      <c r="C18" s="68">
        <v>0</v>
      </c>
      <c r="D18" s="69" t="str">
        <f>+VLOOKUP(+C18,[1]ACCT!$A$2:$B$665,2,FALSE)</f>
        <v xml:space="preserve"> </v>
      </c>
      <c r="E18" s="74"/>
      <c r="F18" s="71"/>
      <c r="G18" s="75"/>
      <c r="H18" s="73"/>
      <c r="I18" s="67"/>
      <c r="J18" s="68">
        <v>0</v>
      </c>
      <c r="K18" s="69"/>
      <c r="L18" s="74"/>
      <c r="M18" s="71"/>
    </row>
    <row r="19" spans="1:13" ht="16.5" x14ac:dyDescent="0.3">
      <c r="A19" s="67"/>
      <c r="B19" s="67"/>
      <c r="C19" s="68">
        <v>0</v>
      </c>
      <c r="D19" s="69" t="str">
        <f>+VLOOKUP(+C19,[1]ACCT!$A$2:$B$665,2,FALSE)</f>
        <v xml:space="preserve"> </v>
      </c>
      <c r="E19" s="74"/>
      <c r="F19" s="76"/>
      <c r="G19" s="77"/>
      <c r="H19" s="67"/>
      <c r="I19" s="67"/>
      <c r="J19" s="68">
        <v>0</v>
      </c>
      <c r="K19" s="69"/>
      <c r="L19" s="74"/>
      <c r="M19" s="76"/>
    </row>
    <row r="20" spans="1:13" ht="16.5" x14ac:dyDescent="0.3">
      <c r="A20" s="67"/>
      <c r="B20" s="67"/>
      <c r="C20" s="68">
        <v>0</v>
      </c>
      <c r="D20" s="69" t="str">
        <f>+VLOOKUP(+C20,[1]ACCT!$A$2:$B$665,2,FALSE)</f>
        <v xml:space="preserve"> </v>
      </c>
      <c r="E20" s="74"/>
      <c r="F20" s="76"/>
      <c r="G20" s="77"/>
      <c r="H20" s="67"/>
      <c r="I20" s="67"/>
      <c r="J20" s="68">
        <v>0</v>
      </c>
      <c r="K20" s="69" t="str">
        <f>+VLOOKUP(+J20,[1]ACCT!$A$2:$B$665,2,FALSE)</f>
        <v xml:space="preserve"> </v>
      </c>
      <c r="L20" s="74"/>
      <c r="M20" s="76"/>
    </row>
    <row r="21" spans="1:13" ht="16.5" x14ac:dyDescent="0.3">
      <c r="A21" s="67"/>
      <c r="B21" s="67"/>
      <c r="C21" s="68">
        <v>0</v>
      </c>
      <c r="D21" s="69"/>
      <c r="E21" s="74"/>
      <c r="F21" s="76"/>
      <c r="G21" s="77"/>
      <c r="H21" s="67"/>
      <c r="I21" s="67"/>
      <c r="J21" s="68">
        <v>0</v>
      </c>
      <c r="K21" s="69" t="str">
        <f>+VLOOKUP(+J21,[1]ACCT!$A$2:$B$665,2,FALSE)</f>
        <v xml:space="preserve"> </v>
      </c>
      <c r="L21" s="74"/>
      <c r="M21" s="76"/>
    </row>
    <row r="22" spans="1:13" ht="16.5" x14ac:dyDescent="0.3">
      <c r="A22" s="67"/>
      <c r="B22" s="67"/>
      <c r="C22" s="68">
        <v>0</v>
      </c>
      <c r="D22" s="69" t="str">
        <f>+VLOOKUP(+C22,[1]ACCT!$A$2:$B$665,2,FALSE)</f>
        <v xml:space="preserve"> </v>
      </c>
      <c r="E22" s="74"/>
      <c r="F22" s="76"/>
      <c r="G22" s="77"/>
      <c r="H22" s="67"/>
      <c r="I22" s="67"/>
      <c r="J22" s="68">
        <v>0</v>
      </c>
      <c r="K22" s="69" t="str">
        <f>+VLOOKUP(+J22,[1]ACCT!$A$2:$B$665,2,FALSE)</f>
        <v xml:space="preserve"> </v>
      </c>
      <c r="L22" s="74"/>
      <c r="M22" s="76"/>
    </row>
    <row r="23" spans="1:13" ht="16.5" x14ac:dyDescent="0.3">
      <c r="A23" s="67"/>
      <c r="B23" s="67"/>
      <c r="C23" s="68">
        <v>0</v>
      </c>
      <c r="D23" s="69" t="str">
        <f>+VLOOKUP(+C23,[1]ACCT!$A$2:$B$665,2,FALSE)</f>
        <v xml:space="preserve"> </v>
      </c>
      <c r="E23" s="74"/>
      <c r="F23" s="76"/>
      <c r="G23" s="77"/>
      <c r="H23" s="67"/>
      <c r="I23" s="67"/>
      <c r="J23" s="68">
        <v>0</v>
      </c>
      <c r="K23" s="69" t="str">
        <f>+VLOOKUP(+J23,[1]ACCT!$A$2:$B$665,2,FALSE)</f>
        <v xml:space="preserve"> </v>
      </c>
      <c r="L23" s="74"/>
      <c r="M23" s="76"/>
    </row>
    <row r="24" spans="1:13" ht="16.5" x14ac:dyDescent="0.3">
      <c r="A24" s="67"/>
      <c r="B24" s="67"/>
      <c r="C24" s="68">
        <v>0</v>
      </c>
      <c r="D24" s="69" t="str">
        <f>+VLOOKUP(+C24,[1]ACCT!$A$2:$B$665,2,FALSE)</f>
        <v xml:space="preserve"> </v>
      </c>
      <c r="E24" s="74"/>
      <c r="F24" s="76"/>
      <c r="G24" s="77"/>
      <c r="H24" s="67"/>
      <c r="I24" s="67"/>
      <c r="J24" s="68">
        <v>0</v>
      </c>
      <c r="K24" s="69" t="str">
        <f>+VLOOKUP(+J24,[1]ACCT!$A$2:$B$665,2,FALSE)</f>
        <v xml:space="preserve"> </v>
      </c>
      <c r="L24" s="74"/>
      <c r="M24" s="76"/>
    </row>
    <row r="25" spans="1:13" ht="16.5" x14ac:dyDescent="0.3">
      <c r="A25" s="67"/>
      <c r="B25" s="67"/>
      <c r="C25" s="68">
        <v>0</v>
      </c>
      <c r="D25" s="69" t="str">
        <f>+VLOOKUP(+C25,[1]ACCT!$A$2:$B$665,2,FALSE)</f>
        <v xml:space="preserve"> </v>
      </c>
      <c r="E25" s="74"/>
      <c r="F25" s="76"/>
      <c r="G25" s="77"/>
      <c r="H25" s="78"/>
      <c r="I25" s="78"/>
      <c r="J25" s="68">
        <v>0</v>
      </c>
      <c r="K25" s="69" t="str">
        <f>+VLOOKUP(+J25,[1]ACCT!$A$2:$B$665,2,FALSE)</f>
        <v xml:space="preserve"> </v>
      </c>
      <c r="L25" s="74"/>
      <c r="M25" s="76"/>
    </row>
    <row r="26" spans="1:13" ht="16.5" x14ac:dyDescent="0.3">
      <c r="A26" s="67"/>
      <c r="B26" s="67"/>
      <c r="C26" s="68">
        <v>0</v>
      </c>
      <c r="D26" s="69" t="str">
        <f>+VLOOKUP(+C26,[1]ACCT!$A$2:$B$665,2,FALSE)</f>
        <v xml:space="preserve"> </v>
      </c>
      <c r="E26" s="74"/>
      <c r="F26" s="76"/>
      <c r="G26" s="77"/>
      <c r="H26" s="78"/>
      <c r="I26" s="78"/>
      <c r="J26" s="68">
        <v>0</v>
      </c>
      <c r="K26" s="69" t="str">
        <f>+VLOOKUP(+J26,[1]ACCT!$A$2:$B$665,2,FALSE)</f>
        <v xml:space="preserve"> </v>
      </c>
      <c r="L26" s="74"/>
      <c r="M26" s="76"/>
    </row>
    <row r="27" spans="1:13" ht="16.5" x14ac:dyDescent="0.3">
      <c r="A27" s="67"/>
      <c r="B27" s="67"/>
      <c r="C27" s="68">
        <v>0</v>
      </c>
      <c r="D27" s="69" t="str">
        <f>+VLOOKUP(+C27,[1]ACCT!$A$2:$B$665,2,FALSE)</f>
        <v xml:space="preserve"> </v>
      </c>
      <c r="E27" s="74"/>
      <c r="F27" s="76"/>
      <c r="G27" s="77"/>
      <c r="H27" s="67"/>
      <c r="I27" s="67"/>
      <c r="J27" s="68">
        <v>0</v>
      </c>
      <c r="K27" s="69" t="str">
        <f>+VLOOKUP(+J27,[1]ACCT!$A$2:$B$665,2,FALSE)</f>
        <v xml:space="preserve"> </v>
      </c>
      <c r="L27" s="74"/>
      <c r="M27" s="76"/>
    </row>
    <row r="28" spans="1:13" ht="16.5" x14ac:dyDescent="0.3">
      <c r="A28" s="67"/>
      <c r="B28" s="67"/>
      <c r="C28" s="68">
        <v>0</v>
      </c>
      <c r="D28" s="69" t="str">
        <f>+VLOOKUP(+C28,[1]ACCT!$A$2:$B$665,2,FALSE)</f>
        <v xml:space="preserve"> </v>
      </c>
      <c r="E28" s="74"/>
      <c r="F28" s="76"/>
      <c r="G28" s="77"/>
      <c r="H28" s="67"/>
      <c r="I28" s="67"/>
      <c r="J28" s="68">
        <v>0</v>
      </c>
      <c r="K28" s="69" t="str">
        <f>+VLOOKUP(+J28,[1]ACCT!$A$2:$B$665,2,FALSE)</f>
        <v xml:space="preserve"> </v>
      </c>
      <c r="L28" s="74"/>
      <c r="M28" s="76"/>
    </row>
    <row r="29" spans="1:13" ht="16.5" x14ac:dyDescent="0.3">
      <c r="A29" s="67"/>
      <c r="B29" s="67"/>
      <c r="C29" s="68">
        <v>0</v>
      </c>
      <c r="D29" s="69" t="str">
        <f>+VLOOKUP(+C29,[1]ACCT!$A$2:$B$665,2,FALSE)</f>
        <v xml:space="preserve"> </v>
      </c>
      <c r="E29" s="74"/>
      <c r="F29" s="76"/>
      <c r="G29" s="77"/>
      <c r="H29" s="67"/>
      <c r="I29" s="67"/>
      <c r="J29" s="68">
        <v>0</v>
      </c>
      <c r="K29" s="69" t="str">
        <f>+VLOOKUP(+J29,[1]ACCT!$A$2:$B$665,2,FALSE)</f>
        <v xml:space="preserve"> </v>
      </c>
      <c r="L29" s="74"/>
      <c r="M29" s="76"/>
    </row>
    <row r="30" spans="1:13" x14ac:dyDescent="0.2">
      <c r="A30" s="79"/>
      <c r="B30" s="79"/>
      <c r="C30" s="80"/>
      <c r="D30" s="81" t="s">
        <v>21</v>
      </c>
      <c r="E30" s="81"/>
      <c r="F30" s="82">
        <f>SUM(F17:F29)</f>
        <v>10000</v>
      </c>
      <c r="G30" s="83"/>
      <c r="H30" s="79"/>
      <c r="I30" s="79"/>
      <c r="J30" s="80"/>
      <c r="K30" s="81" t="s">
        <v>21</v>
      </c>
      <c r="L30" s="81"/>
      <c r="M30" s="82">
        <f>SUM(M17:M29)</f>
        <v>10000</v>
      </c>
    </row>
    <row r="31" spans="1:13" ht="16.5" x14ac:dyDescent="0.3">
      <c r="C31" s="84"/>
      <c r="D31" s="85"/>
      <c r="E31" s="85"/>
      <c r="F31" s="86"/>
      <c r="G31" s="87"/>
      <c r="H31" s="79">
        <v>2103</v>
      </c>
      <c r="I31" s="79">
        <v>301010</v>
      </c>
      <c r="J31" s="80">
        <v>595000</v>
      </c>
      <c r="K31" s="88" t="str">
        <f>+VLOOKUP(+J31,[2]ACCT!$A$2:$B$665,2,FALSE)</f>
        <v>OPERATING TRANSFERS IN</v>
      </c>
      <c r="L31" s="81">
        <v>8044</v>
      </c>
      <c r="M31" s="82">
        <f>-(M17)</f>
        <v>-10000</v>
      </c>
    </row>
    <row r="32" spans="1:13" ht="16.5" x14ac:dyDescent="0.3">
      <c r="G32" s="87"/>
      <c r="H32" s="79"/>
      <c r="I32" s="79"/>
      <c r="J32" s="79"/>
      <c r="K32" s="88"/>
      <c r="L32" s="79"/>
      <c r="M32" s="89"/>
    </row>
    <row r="33" spans="1:13" ht="26.25" customHeight="1" x14ac:dyDescent="0.2">
      <c r="A33" s="90"/>
      <c r="B33" s="90"/>
      <c r="C33" s="91"/>
      <c r="D33" s="91"/>
      <c r="F33" s="92"/>
      <c r="G33" s="92"/>
      <c r="H33" s="90"/>
      <c r="I33" s="90"/>
      <c r="J33" s="90"/>
      <c r="K33" s="90"/>
    </row>
    <row r="34" spans="1:13" x14ac:dyDescent="0.2">
      <c r="A34" s="93" t="s">
        <v>22</v>
      </c>
      <c r="B34" s="94"/>
      <c r="F34" s="95" t="s">
        <v>23</v>
      </c>
    </row>
    <row r="35" spans="1:13" ht="4.5" customHeight="1" x14ac:dyDescent="0.2">
      <c r="A35" s="96"/>
      <c r="B35" s="96"/>
      <c r="C35" s="96"/>
      <c r="D35" s="96"/>
      <c r="E35" s="96"/>
      <c r="F35" s="97"/>
      <c r="G35" s="97"/>
      <c r="H35" s="96"/>
      <c r="I35" s="96"/>
      <c r="J35" s="96"/>
      <c r="K35" s="96"/>
      <c r="L35" s="96"/>
      <c r="M35" s="97"/>
    </row>
    <row r="36" spans="1:13" ht="20.25" customHeight="1" x14ac:dyDescent="0.25">
      <c r="A36" s="98" t="s">
        <v>24</v>
      </c>
      <c r="D36" s="7" t="s">
        <v>25</v>
      </c>
      <c r="E36" s="7" t="s">
        <v>26</v>
      </c>
      <c r="F36" s="23"/>
      <c r="H36" s="23" t="s">
        <v>27</v>
      </c>
    </row>
    <row r="37" spans="1:13" ht="18.75" customHeight="1" x14ac:dyDescent="0.2"/>
    <row r="38" spans="1:13" ht="14.25" customHeight="1" thickBot="1" x14ac:dyDescent="0.25">
      <c r="A38" s="99" t="s">
        <v>28</v>
      </c>
      <c r="B38" s="100"/>
      <c r="C38" s="100"/>
      <c r="D38" s="100"/>
      <c r="E38" s="99"/>
      <c r="F38" s="101"/>
      <c r="G38" s="101"/>
      <c r="H38" s="99" t="s">
        <v>29</v>
      </c>
      <c r="I38" s="100"/>
      <c r="J38" s="99"/>
      <c r="K38" s="102" t="s">
        <v>30</v>
      </c>
      <c r="L38" s="100"/>
      <c r="M38" s="101"/>
    </row>
    <row r="40" spans="1:13" ht="27.75" customHeight="1" thickBot="1" x14ac:dyDescent="0.25">
      <c r="A40" s="100"/>
      <c r="B40" s="100"/>
      <c r="C40" s="100"/>
      <c r="D40" s="100"/>
      <c r="E40" s="100"/>
      <c r="H40" s="100"/>
      <c r="I40" s="100"/>
      <c r="J40" s="103"/>
      <c r="K40" s="103"/>
      <c r="L40" s="100"/>
      <c r="M40" s="100"/>
    </row>
    <row r="41" spans="1:13" x14ac:dyDescent="0.2">
      <c r="A41" s="3" t="s">
        <v>31</v>
      </c>
      <c r="H41" s="93" t="s">
        <v>32</v>
      </c>
      <c r="I41" s="94"/>
      <c r="L41" t="s">
        <v>33</v>
      </c>
      <c r="M41"/>
    </row>
    <row r="43" spans="1:13" ht="13.5" thickBot="1" x14ac:dyDescent="0.25">
      <c r="A43" t="s">
        <v>34</v>
      </c>
      <c r="H43" s="104" t="s">
        <v>35</v>
      </c>
      <c r="I43" s="105"/>
      <c r="J43" s="100"/>
      <c r="K43" s="100"/>
      <c r="L43" s="105"/>
      <c r="M43" s="101"/>
    </row>
    <row r="45" spans="1:13" x14ac:dyDescent="0.2">
      <c r="A45" s="3" t="s">
        <v>36</v>
      </c>
      <c r="B45" s="3"/>
    </row>
    <row r="46" spans="1:13" ht="13.5" thickBot="1" x14ac:dyDescent="0.25">
      <c r="A46" s="3" t="s">
        <v>37</v>
      </c>
      <c r="B46" s="106"/>
      <c r="H46" s="103"/>
      <c r="I46" s="103"/>
      <c r="J46" s="103"/>
      <c r="K46" s="103"/>
      <c r="L46" s="103"/>
      <c r="M46" s="101"/>
    </row>
    <row r="47" spans="1:13" x14ac:dyDescent="0.2">
      <c r="A47" s="3" t="s">
        <v>38</v>
      </c>
      <c r="H47" s="14" t="s">
        <v>39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ROAD-SURVEYOR (2)</vt:lpstr>
      <vt:lpstr>'ROAD-SURVEYOR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dcterms:created xsi:type="dcterms:W3CDTF">2022-03-25T15:59:39Z</dcterms:created>
  <dcterms:modified xsi:type="dcterms:W3CDTF">2022-03-25T16:10:15Z</dcterms:modified>
</cp:coreProperties>
</file>