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"/>
    </mc:Choice>
  </mc:AlternateContent>
  <bookViews>
    <workbookView xWindow="0" yWindow="0" windowWidth="28800" windowHeight="12000" tabRatio="695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62913"/>
</workbook>
</file>

<file path=xl/calcChain.xml><?xml version="1.0" encoding="utf-8"?>
<calcChain xmlns="http://schemas.openxmlformats.org/spreadsheetml/2006/main">
  <c r="K17" i="13" l="1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D18" i="13"/>
  <c r="K6" i="13"/>
  <c r="D5" i="13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<sst xmlns="http://schemas.openxmlformats.org/spreadsheetml/2006/main" count="1193" uniqueCount="1135">
  <si>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</si>
  <si>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</si>
  <si>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</si>
  <si>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</si>
  <si>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</si>
  <si>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</si>
  <si>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</si>
  <si>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</si>
  <si>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</si>
  <si>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</si>
  <si>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</si>
  <si>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</si>
  <si>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</si>
  <si>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</si>
  <si>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</si>
  <si>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</si>
  <si>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</si>
  <si>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</si>
  <si>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</si>
  <si>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</si>
  <si>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</si>
  <si>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</si>
  <si>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</si>
  <si>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</si>
  <si>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</si>
  <si>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</si>
  <si>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</si>
  <si>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</si>
  <si>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</si>
  <si>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</si>
  <si>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</si>
  <si>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</si>
  <si>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</si>
  <si>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</si>
  <si>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</si>
  <si>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</si>
  <si>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</si>
  <si>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</si>
  <si>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</si>
  <si>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</si>
  <si>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</si>
  <si>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</si>
  <si>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</si>
  <si>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</si>
  <si>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</si>
  <si>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</si>
  <si>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</si>
  <si>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</si>
  <si>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</si>
  <si>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</si>
  <si>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</si>
  <si>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</si>
  <si>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</si>
  <si>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</si>
  <si>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</si>
  <si>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</si>
  <si>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</si>
  <si>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</si>
  <si>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</si>
  <si>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</si>
  <si>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</si>
  <si>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</si>
  <si>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</si>
  <si>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</si>
  <si>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</si>
  <si>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</si>
  <si>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</si>
  <si>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</si>
  <si>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</si>
  <si>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</si>
  <si>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</si>
  <si>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</si>
  <si>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</si>
  <si>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</si>
  <si>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</si>
  <si>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</si>
  <si>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</si>
  <si>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</si>
  <si>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</si>
  <si>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</si>
  <si>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</si>
  <si>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</si>
  <si>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</si>
  <si>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</si>
  <si>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</si>
  <si>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</si>
  <si>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</si>
  <si>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</si>
  <si>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</si>
  <si>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</si>
  <si>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</si>
  <si>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</si>
  <si>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</si>
  <si>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</si>
  <si>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</si>
  <si>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</si>
  <si>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</si>
  <si>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</si>
  <si>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</si>
  <si>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</si>
  <si>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</si>
  <si>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</si>
  <si>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</si>
  <si>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</si>
  <si>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</si>
  <si>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</si>
  <si>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</si>
  <si>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</si>
  <si>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</si>
  <si>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</si>
  <si>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</si>
  <si>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</si>
  <si>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</si>
  <si>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</si>
  <si>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</si>
  <si>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</si>
  <si>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</si>
  <si>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</si>
  <si>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</si>
  <si>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</si>
  <si>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</si>
  <si>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</si>
  <si>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</si>
  <si>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</si>
  <si>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</si>
  <si>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</si>
  <si>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</si>
  <si>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</si>
  <si>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</si>
  <si>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</si>
  <si>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</si>
  <si>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</si>
  <si>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</si>
  <si>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</si>
  <si>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</si>
  <si>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</si>
  <si>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</si>
  <si>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</si>
  <si>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</si>
  <si>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</si>
  <si>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</si>
  <si>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</si>
  <si>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</si>
  <si>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</si>
  <si>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</si>
  <si>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</si>
  <si>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</si>
  <si>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</si>
  <si>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</si>
  <si>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</si>
  <si>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</si>
  <si>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</si>
  <si>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</si>
  <si>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</si>
  <si>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</si>
  <si>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</si>
  <si>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</si>
  <si>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</si>
  <si>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</si>
  <si>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</si>
  <si>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</si>
  <si>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</si>
  <si>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</si>
  <si>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</si>
  <si>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</si>
  <si>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</si>
  <si>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</si>
  <si>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</si>
  <si>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</si>
  <si>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</si>
  <si>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</si>
  <si>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</si>
  <si>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</si>
  <si>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</si>
  <si>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</si>
  <si>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</si>
  <si>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</si>
  <si>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</si>
  <si>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</si>
  <si>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</si>
  <si>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</si>
  <si>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</si>
  <si>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</si>
  <si>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</si>
  <si>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</si>
  <si>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</si>
  <si>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</si>
  <si>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</si>
  <si>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</si>
  <si>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</si>
  <si>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</si>
  <si>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</si>
  <si>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</si>
  <si>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</si>
  <si>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</si>
  <si>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</si>
  <si>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</si>
  <si>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</si>
  <si>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</si>
  <si>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</si>
  <si>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</si>
  <si>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</si>
  <si>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</si>
  <si>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</si>
  <si>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</si>
  <si>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</si>
  <si>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</si>
  <si>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</si>
  <si>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</si>
  <si>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</si>
  <si>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</si>
  <si>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</si>
  <si>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</si>
  <si>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</si>
  <si>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</si>
  <si>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</si>
  <si>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</si>
  <si>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</si>
  <si>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</si>
  <si>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</si>
  <si>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</si>
  <si>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</si>
  <si>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</si>
  <si>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</si>
  <si>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</si>
  <si>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</si>
  <si>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</si>
  <si>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</si>
  <si>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</si>
  <si>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</si>
  <si>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</si>
  <si>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</si>
  <si>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</si>
  <si>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</si>
  <si>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</si>
  <si>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</si>
  <si>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</si>
  <si>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</si>
  <si>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</si>
  <si>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</si>
  <si>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</si>
  <si>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</si>
  <si>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</si>
  <si>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</si>
  <si>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</si>
  <si>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</si>
  <si>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</si>
  <si>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</si>
  <si>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</si>
  <si>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</si>
  <si>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</si>
  <si>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</si>
  <si>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</si>
  <si>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</si>
  <si>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</si>
  <si>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</si>
  <si>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</si>
  <si>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</si>
  <si>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</si>
  <si>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</si>
  <si>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</si>
  <si>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</si>
  <si>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</si>
  <si>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</si>
  <si>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</si>
  <si>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</si>
  <si>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</si>
  <si>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</si>
  <si>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</si>
  <si>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</si>
  <si>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</si>
  <si>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</si>
  <si>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</si>
  <si>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</si>
  <si>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</si>
  <si>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</si>
  <si>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</si>
  <si>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</si>
  <si>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</si>
  <si>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</si>
  <si>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</si>
  <si>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</si>
  <si>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</si>
  <si>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</si>
  <si>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</si>
  <si>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</si>
  <si>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</si>
  <si>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</si>
  <si>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</si>
  <si>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</si>
  <si>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</si>
  <si>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</si>
  <si>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</si>
  <si>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</si>
  <si>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</si>
  <si>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</si>
  <si>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</si>
  <si>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</si>
  <si>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</si>
  <si>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</si>
  <si>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</si>
  <si>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</si>
  <si>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</si>
  <si>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</si>
  <si>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</si>
  <si>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</si>
  <si>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</si>
  <si>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</si>
  <si>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</si>
  <si>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</si>
  <si>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</si>
  <si>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</si>
  <si>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</si>
  <si>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</si>
  <si>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</si>
  <si>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</si>
  <si>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</si>
  <si>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</si>
  <si>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</si>
  <si>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</si>
  <si>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</si>
  <si>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</si>
  <si>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</si>
  <si>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</si>
  <si>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</si>
  <si>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</si>
  <si>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</si>
  <si>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</si>
  <si>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</si>
  <si>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</si>
  <si>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</si>
  <si>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</si>
  <si>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</si>
  <si>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</si>
  <si>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</si>
  <si>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</si>
  <si>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</si>
  <si>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</si>
  <si>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</si>
  <si>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</si>
  <si>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</si>
  <si>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</si>
  <si>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</si>
  <si>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</si>
  <si>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</si>
  <si>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</si>
  <si>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</si>
  <si>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</si>
  <si>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</si>
  <si>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</si>
  <si>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</si>
  <si>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</si>
  <si>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</si>
  <si>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</si>
  <si>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</si>
  <si>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</si>
  <si>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</si>
  <si>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</si>
  <si>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</si>
  <si>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</si>
  <si>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</si>
  <si>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</si>
  <si>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</si>
  <si>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</si>
  <si>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</si>
  <si>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</si>
  <si>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</si>
  <si>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</si>
  <si>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</si>
  <si>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</si>
  <si>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</si>
  <si>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</si>
  <si>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</si>
  <si>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</si>
  <si>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</si>
  <si>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</si>
  <si>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</si>
  <si>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</si>
  <si>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</si>
  <si>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</si>
  <si>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</si>
  <si>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</si>
  <si>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</si>
  <si>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</si>
  <si>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</si>
  <si>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</si>
  <si>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</si>
  <si>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</si>
  <si>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</si>
  <si>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</si>
  <si>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</si>
  <si>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</si>
  <si>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</si>
  <si>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</si>
  <si>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</si>
  <si>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</si>
  <si>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</si>
  <si>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</si>
  <si>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</si>
  <si>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</si>
  <si>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</si>
  <si>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</si>
  <si>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</si>
  <si>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</si>
  <si>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</si>
  <si>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</si>
  <si>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</si>
  <si>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</si>
  <si>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</si>
  <si>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</si>
  <si>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</si>
  <si>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</si>
  <si>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</si>
  <si>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</si>
  <si>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</si>
  <si>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</si>
  <si>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</si>
  <si>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</si>
  <si>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</si>
  <si>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</si>
  <si>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</si>
  <si>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</si>
  <si>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</si>
  <si>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</si>
  <si>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</si>
  <si>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</si>
  <si>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</si>
  <si>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</si>
  <si>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</si>
  <si>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</si>
  <si>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</si>
  <si>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</si>
  <si>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</si>
  <si>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</si>
  <si>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</si>
  <si>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</si>
  <si>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</si>
  <si>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</si>
  <si>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</si>
  <si>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</si>
  <si>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</si>
  <si>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</si>
  <si>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</si>
  <si>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</si>
  <si>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</si>
  <si>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</si>
  <si>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</si>
  <si>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</si>
  <si>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</si>
  <si>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</si>
  <si>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</si>
  <si>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</si>
  <si>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</si>
  <si>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</si>
  <si>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</si>
  <si>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</si>
  <si>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</si>
  <si>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</si>
  <si>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</si>
  <si>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</si>
  <si>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</si>
  <si>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</si>
  <si>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</si>
  <si>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</si>
  <si>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</si>
  <si>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</si>
  <si>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</si>
  <si>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</si>
  <si>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</si>
  <si>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</si>
  <si>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</si>
  <si>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</si>
  <si>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</si>
  <si>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</si>
  <si>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</si>
  <si>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</si>
  <si>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</si>
  <si>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</si>
  <si>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</si>
  <si>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</si>
  <si>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</si>
  <si>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</si>
  <si>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</si>
  <si>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</si>
  <si>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</si>
  <si>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</si>
  <si>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</si>
  <si>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</si>
  <si>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</si>
  <si>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</si>
  <si>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</si>
  <si>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</si>
  <si>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</si>
  <si>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</si>
  <si>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</si>
  <si>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</si>
  <si>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</si>
  <si>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</si>
  <si>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</si>
  <si>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</si>
  <si>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</si>
  <si>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</si>
  <si>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</si>
  <si>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</si>
  <si>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</si>
  <si>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</si>
  <si>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</si>
  <si>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</si>
  <si>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</si>
  <si>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</si>
  <si>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</si>
  <si>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</si>
  <si>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</si>
  <si>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</si>
  <si>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</si>
  <si>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</si>
  <si>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</si>
  <si>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</si>
  <si>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</si>
  <si>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</si>
  <si>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</si>
  <si>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</si>
  <si>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</si>
  <si>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</si>
  <si>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</si>
  <si>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</si>
  <si>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</si>
  <si>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</si>
  <si>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</si>
  <si>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</si>
  <si>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</si>
  <si>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</si>
  <si>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</si>
  <si>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</si>
  <si>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</si>
  <si>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</si>
  <si>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</si>
  <si>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</si>
  <si>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</si>
  <si>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</si>
  <si>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</si>
  <si>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</si>
  <si>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</si>
  <si>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</si>
  <si>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</si>
  <si>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</si>
  <si>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</si>
  <si>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</si>
  <si>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</si>
  <si>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</si>
  <si>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</si>
  <si>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</si>
  <si>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</si>
  <si>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</si>
  <si>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</si>
  <si>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</si>
  <si>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</si>
  <si>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</si>
  <si>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</si>
  <si>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</si>
  <si>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</si>
  <si>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</si>
  <si>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</si>
  <si>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</si>
  <si>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</si>
  <si>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</si>
  <si>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</si>
  <si>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</si>
  <si>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</si>
  <si>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</si>
  <si>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</si>
  <si>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</si>
  <si>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</si>
  <si>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</si>
  <si>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</si>
  <si>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</si>
  <si>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</si>
  <si>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</si>
  <si>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</si>
  <si>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</si>
  <si>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</si>
  <si>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</si>
  <si>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</si>
  <si>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</si>
  <si>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</si>
  <si>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</si>
  <si>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</si>
  <si>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</si>
  <si>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</si>
  <si>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</si>
  <si>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</si>
  <si>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</si>
  <si>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</si>
  <si>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</si>
  <si>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</si>
  <si>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</si>
  <si>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</si>
  <si>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</si>
  <si>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</si>
  <si>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</si>
  <si>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</si>
  <si>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</si>
  <si>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</si>
  <si>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</si>
  <si>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</si>
  <si>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</si>
  <si>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</si>
  <si>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</si>
  <si>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</si>
  <si>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</si>
  <si>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</si>
  <si>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</si>
  <si>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</si>
  <si>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</si>
  <si>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</si>
  <si>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</si>
  <si>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</si>
  <si>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</si>
  <si>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</si>
  <si>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</si>
  <si>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</si>
  <si>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</si>
  <si>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</si>
  <si>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</si>
  <si>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</si>
  <si>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</si>
  <si>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</si>
  <si>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</si>
  <si>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</si>
  <si>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</si>
  <si>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</si>
  <si>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</si>
  <si>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</si>
  <si>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</si>
  <si>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</si>
  <si>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</si>
  <si>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</si>
  <si>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</si>
  <si>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</si>
  <si>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</si>
  <si>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</si>
  <si>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</si>
  <si>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</si>
  <si>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</si>
  <si>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</si>
  <si>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</si>
  <si>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</si>
  <si>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</si>
  <si>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</si>
  <si>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</si>
  <si>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</si>
  <si>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</si>
  <si>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</si>
  <si>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</si>
  <si>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</si>
  <si>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</si>
  <si>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</si>
  <si>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</si>
  <si>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</si>
  <si>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</si>
  <si>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</si>
  <si>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</si>
  <si>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</si>
  <si>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</si>
  <si>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</si>
  <si>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</si>
  <si>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</si>
  <si>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</si>
  <si>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</si>
  <si>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</si>
  <si>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</si>
  <si>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</si>
  <si>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</si>
  <si>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</si>
  <si>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</si>
  <si>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</si>
  <si>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</si>
  <si>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</si>
  <si>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</si>
  <si>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</si>
  <si>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</si>
  <si>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</si>
  <si>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</si>
  <si>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</si>
  <si>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</si>
  <si>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</si>
  <si>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</si>
  <si>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</si>
  <si>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</si>
  <si>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</si>
  <si>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</si>
  <si>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</si>
  <si>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</si>
  <si>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</si>
  <si>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</si>
  <si>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</si>
  <si>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</si>
  <si>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</si>
  <si>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</si>
  <si>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</si>
  <si>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</si>
  <si>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</si>
  <si>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</si>
  <si>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</si>
  <si>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</si>
  <si>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</si>
  <si>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</si>
  <si>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</si>
  <si>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</si>
  <si>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</si>
  <si>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</si>
  <si>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</si>
  <si>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</si>
  <si>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</si>
  <si>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</si>
  <si>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</si>
  <si>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</si>
  <si>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</si>
  <si>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</si>
  <si>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</si>
  <si>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</si>
  <si>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</si>
  <si>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</si>
  <si>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</si>
  <si>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</si>
  <si>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</si>
  <si>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</si>
  <si>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</si>
  <si>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</si>
  <si>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</si>
  <si>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</si>
  <si>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</si>
  <si>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</si>
  <si>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</si>
  <si>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</si>
  <si>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</si>
  <si>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</si>
  <si>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</si>
  <si>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</si>
  <si>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</si>
  <si>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</si>
  <si>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</si>
  <si>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</si>
  <si>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</si>
  <si>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</si>
  <si>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</si>
  <si>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</si>
  <si>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</si>
  <si>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</si>
  <si>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</si>
  <si>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</si>
  <si>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</si>
  <si>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</si>
  <si>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</si>
  <si>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</si>
  <si>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</si>
  <si>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</si>
  <si>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</si>
  <si>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</si>
  <si>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</si>
  <si>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</si>
  <si>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</si>
  <si>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</si>
  <si>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</si>
  <si>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</si>
  <si>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</si>
  <si>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</si>
  <si>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</si>
  <si>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</si>
  <si>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</si>
  <si>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</si>
  <si>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</si>
  <si>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</si>
  <si>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</si>
  <si>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</si>
  <si>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</si>
  <si>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</si>
  <si>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</si>
  <si>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</si>
  <si>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</si>
  <si>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</si>
  <si>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</si>
  <si>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</si>
  <si>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</si>
  <si>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</si>
  <si>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</si>
  <si>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</si>
  <si>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</si>
  <si>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</si>
  <si>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</si>
  <si>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</si>
  <si>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</si>
  <si>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</si>
  <si>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</si>
  <si>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</si>
  <si>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</si>
  <si>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</si>
  <si>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</si>
  <si>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</si>
  <si>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</si>
  <si>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</si>
  <si>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</si>
  <si>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</si>
  <si>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</si>
  <si>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</si>
  <si>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</si>
  <si>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</si>
  <si>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</si>
  <si>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</si>
  <si>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</si>
  <si>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</si>
  <si>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</si>
  <si>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</si>
  <si>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</si>
  <si>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</si>
  <si>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</si>
  <si>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</si>
  <si>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</si>
  <si>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</si>
  <si>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</si>
  <si>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</si>
  <si>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</si>
  <si>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</si>
  <si>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</si>
  <si>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</si>
  <si>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</si>
  <si>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</si>
  <si>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</si>
  <si>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</si>
  <si>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</si>
  <si>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</si>
  <si>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</si>
  <si>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</si>
  <si>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</si>
  <si>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</si>
  <si>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</si>
  <si>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</si>
  <si>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</si>
  <si>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</si>
  <si>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</si>
  <si>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</si>
  <si>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</si>
  <si>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</si>
  <si>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</si>
  <si>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</si>
  <si>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</si>
  <si>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</si>
  <si>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</si>
  <si>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</si>
  <si>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</si>
  <si>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</si>
  <si>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</si>
  <si>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</si>
  <si>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</si>
  <si>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</si>
  <si>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</si>
  <si>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</si>
  <si>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</si>
  <si>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</si>
  <si>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</si>
  <si>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</si>
  <si>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</si>
  <si>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</si>
  <si>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</si>
  <si>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</si>
  <si>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</si>
  <si>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</si>
  <si>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</si>
  <si>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</si>
  <si>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</si>
  <si>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</si>
  <si>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</si>
  <si>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</si>
  <si>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</si>
  <si>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</si>
  <si>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</si>
  <si>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</si>
  <si>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</si>
  <si>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</si>
  <si>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</si>
  <si>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</si>
  <si>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</si>
  <si>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</si>
  <si>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</si>
  <si>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</si>
  <si>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</si>
  <si>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</si>
  <si>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</si>
  <si>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</si>
  <si>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</si>
  <si>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</si>
  <si>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</si>
  <si>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</si>
  <si>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</si>
  <si>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</si>
  <si>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</si>
  <si>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</si>
  <si>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</si>
  <si>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</si>
  <si>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</si>
  <si>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</si>
  <si>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</si>
  <si>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</si>
  <si>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</si>
  <si>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</si>
  <si>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</si>
  <si>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</si>
  <si>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</si>
  <si>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</si>
  <si>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</si>
  <si>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</si>
  <si>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</si>
  <si>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</si>
  <si>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</si>
  <si>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</si>
  <si>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</si>
  <si>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</si>
  <si>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</si>
  <si>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</si>
  <si>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</si>
  <si>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</si>
  <si>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</si>
  <si>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</si>
  <si>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</si>
  <si>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</si>
  <si>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</si>
  <si>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</si>
  <si>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</si>
  <si>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</si>
  <si>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</si>
  <si>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</si>
  <si>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</si>
  <si>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</si>
  <si>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</si>
  <si>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</si>
  <si>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</si>
  <si>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</si>
  <si>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</si>
  <si>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</si>
  <si>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</si>
  <si>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</si>
  <si>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</si>
  <si>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</si>
  <si>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</si>
  <si>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</si>
  <si>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</si>
  <si>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</si>
  <si>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</si>
  <si>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</si>
  <si>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</si>
  <si>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</si>
  <si>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</si>
  <si>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</si>
  <si>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</si>
  <si>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</si>
  <si>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</si>
  <si>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</si>
  <si>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</si>
  <si>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</si>
  <si>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</si>
  <si>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</si>
  <si>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</si>
  <si>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</si>
  <si>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</si>
  <si>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</si>
  <si>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</si>
  <si>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</si>
  <si>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</si>
  <si>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</si>
  <si>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</si>
  <si>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</si>
  <si>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</si>
  <si>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</si>
  <si>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</si>
  <si>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</si>
  <si>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</si>
  <si>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</si>
  <si>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</si>
  <si>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</si>
  <si>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</si>
  <si>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</si>
  <si>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</si>
  <si>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</si>
  <si>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</si>
  <si>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</si>
  <si>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</si>
  <si>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</si>
  <si>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</si>
  <si>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</si>
  <si>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</si>
  <si>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</si>
  <si>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</si>
  <si>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</si>
  <si>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</si>
  <si>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</si>
  <si>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</si>
  <si>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</si>
  <si>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</si>
  <si>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</si>
  <si>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</si>
  <si>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</si>
  <si>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</si>
  <si>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</si>
  <si>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</si>
  <si>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</si>
  <si>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</si>
  <si>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</si>
  <si>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</si>
  <si>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</si>
  <si>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</si>
  <si>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</si>
  <si>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</si>
  <si>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</si>
  <si>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</si>
  <si>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</si>
  <si>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</si>
  <si>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</si>
  <si>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</si>
  <si>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</si>
  <si>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</si>
  <si>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</si>
  <si>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</si>
  <si>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</si>
  <si>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</si>
  <si>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</si>
  <si>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</si>
  <si>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</si>
  <si>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</si>
  <si>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</si>
  <si>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</si>
  <si>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</si>
  <si>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</si>
  <si>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</si>
  <si>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</si>
  <si>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</si>
  <si>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</si>
  <si>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</si>
  <si>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</si>
  <si>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</si>
  <si>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</si>
  <si>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</si>
  <si>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</si>
  <si>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</si>
  <si>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</si>
  <si>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</si>
  <si>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</si>
  <si>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</si>
  <si>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</si>
  <si>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</si>
  <si>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</si>
  <si>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</si>
  <si>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</si>
  <si>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</si>
  <si>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</si>
  <si>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</si>
  <si>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</si>
  <si>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</si>
  <si>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</si>
  <si>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</si>
  <si>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</si>
  <si>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</si>
  <si>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</si>
  <si>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</si>
  <si>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</si>
  <si>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</si>
  <si>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</si>
  <si>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</si>
  <si>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</si>
  <si>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</si>
  <si>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</si>
  <si>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</si>
  <si>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</si>
  <si>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</si>
  <si>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</si>
  <si>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</si>
  <si>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</si>
  <si>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</si>
  <si>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</si>
  <si>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</si>
  <si>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</si>
  <si>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</si>
  <si>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</si>
  <si>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</si>
  <si>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</si>
  <si>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</si>
  <si>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</si>
  <si>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</si>
  <si>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</si>
  <si>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</si>
  <si>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</si>
  <si>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</si>
  <si>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</si>
  <si>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</si>
  <si>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</si>
  <si>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</si>
  <si>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</si>
  <si>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</si>
  <si>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</si>
  <si>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</si>
  <si>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</si>
  <si>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</si>
  <si>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</si>
  <si>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</si>
  <si>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</si>
  <si>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</si>
  <si>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</si>
  <si>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</si>
  <si>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</si>
  <si>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</si>
  <si>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</si>
  <si>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</si>
  <si>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</si>
  <si>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</si>
  <si>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</si>
  <si>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</si>
  <si>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</si>
  <si>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</si>
  <si>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</si>
  <si>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</si>
  <si>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</si>
  <si>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</si>
  <si>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</si>
  <si>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</si>
  <si>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</si>
  <si>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</si>
  <si>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</si>
  <si>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</si>
  <si>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</si>
  <si>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</si>
  <si>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</si>
  <si>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</si>
  <si>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</si>
  <si>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</si>
  <si>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</si>
  <si>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To establish additional budget to accept funds from the Friends of Yreka for the purchase of three new mobile children shelving for the Yreka branch.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</si>
</sst>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3" fontId="18" fillId="5" borderId="1" xfId="1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D19" sqref="D19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9" t="s">
        <v>914</v>
      </c>
      <c r="G1" s="119"/>
      <c r="H1" s="119"/>
      <c r="I1" s="119"/>
      <c r="J1" s="119"/>
      <c r="L1" s="85" t="s">
        <v>916</v>
      </c>
      <c r="M1" s="86"/>
    </row>
    <row r="2" spans="1:13" s="2" customFormat="1" ht="18" customHeight="1" x14ac:dyDescent="0.25">
      <c r="B2" s="120" t="s">
        <v>6</v>
      </c>
      <c r="C2" s="120"/>
      <c r="D2" s="120"/>
      <c r="E2" s="120"/>
      <c r="F2" s="120"/>
      <c r="G2" s="120"/>
      <c r="H2" s="120"/>
      <c r="I2" s="120"/>
      <c r="J2" s="120"/>
      <c r="K2" s="120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25" t="str">
        <f>+VLOOKUP(I17,ORG!A3:B291,2,FALSE)</f>
        <v>COUNTY LIBRARY</v>
      </c>
      <c r="E5" s="125"/>
      <c r="F5" s="125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44589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1133</v>
      </c>
    </row>
    <row r="8" spans="1:13" s="1" customFormat="1" ht="28.5" customHeight="1" thickBo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7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3" t="s">
        <v>1134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5"/>
    </row>
    <row r="11" spans="1:13" s="1" customFormat="1" ht="15" customHeight="1" x14ac:dyDescent="0.2">
      <c r="A11" s="113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5"/>
    </row>
    <row r="12" spans="1:13" s="1" customFormat="1" ht="69.75" customHeight="1" thickBot="1" x14ac:dyDescent="0.25">
      <c r="A12" s="116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8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918</v>
      </c>
      <c r="D14" s="55"/>
      <c r="E14" s="55"/>
      <c r="F14" s="56"/>
      <c r="G14" s="78"/>
      <c r="H14" s="53"/>
      <c r="I14" s="93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/>
      <c r="B17" s="44"/>
      <c r="C17" s="45"/>
      <c r="D17" s="100"/>
      <c r="E17" s="46"/>
      <c r="F17" s="63"/>
      <c r="G17" s="8"/>
      <c r="H17" s="97">
        <v>1001</v>
      </c>
      <c r="I17" s="97">
        <v>602010</v>
      </c>
      <c r="J17" s="99">
        <v>722000</v>
      </c>
      <c r="K17" s="100" t="str">
        <f>+VLOOKUP(+J17,ACCT!$A:$B,2,FALSE)</f>
        <v>OFFICE SUPPLIES</v>
      </c>
      <c r="L17" s="46"/>
      <c r="M17" s="63">
        <v>6000</v>
      </c>
    </row>
    <row r="18" spans="1:13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97">
        <v>1001</v>
      </c>
      <c r="I18" s="97">
        <v>602010</v>
      </c>
      <c r="J18" s="99">
        <v>560300</v>
      </c>
      <c r="K18" s="112" t="s">
        <v>298</v>
      </c>
      <c r="L18" s="47"/>
      <c r="M18" s="111">
        <v>-6000</v>
      </c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/>
      <c r="I19" s="97"/>
      <c r="J19" s="99"/>
      <c r="K19" s="100"/>
      <c r="L19" s="47"/>
      <c r="M19" s="63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/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0</v>
      </c>
      <c r="G30" s="43"/>
      <c r="H30" s="101"/>
      <c r="I30" s="101"/>
      <c r="J30" s="102"/>
      <c r="K30" s="103" t="s">
        <v>9</v>
      </c>
      <c r="L30" s="34"/>
      <c r="M30" s="65">
        <f>SUM(M17:M29)</f>
        <v>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6.5" x14ac:dyDescent="0.3">
      <c r="G32" s="92"/>
      <c r="H32" s="98"/>
      <c r="I32" s="96"/>
      <c r="J32" s="33"/>
      <c r="K32" s="31" t="str">
        <f>+VLOOKUP(+J32,ACCT!$A:$B,2,FALSE)</f>
        <v xml:space="preserve"> 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915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18 K20:K29">
    <cfRule type="cellIs" dxfId="5" priority="5" stopIfTrue="1" operator="equal">
      <formula>"""#N/A"""</formula>
    </cfRule>
  </conditionalFormatting>
  <conditionalFormatting sqref="K31:K32">
    <cfRule type="cellIs" dxfId="4" priority="4" stopIfTrue="1" operator="equal">
      <formula>"""#N/A"""</formula>
    </cfRule>
  </conditionalFormatting>
  <conditionalFormatting sqref="K17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D17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920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921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922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923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924</v>
      </c>
      <c r="D110" s="29"/>
    </row>
    <row r="111" spans="1:4" ht="15" x14ac:dyDescent="0.25">
      <c r="A111" s="104">
        <v>203102</v>
      </c>
      <c r="B111" s="104" t="s">
        <v>925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926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927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928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929</v>
      </c>
      <c r="D179" s="29"/>
    </row>
    <row r="180" spans="1:4" ht="15" x14ac:dyDescent="0.25">
      <c r="A180" s="104">
        <v>401013</v>
      </c>
      <c r="B180" s="104" t="s">
        <v>930</v>
      </c>
      <c r="D180" s="29"/>
    </row>
    <row r="181" spans="1:4" ht="15" x14ac:dyDescent="0.25">
      <c r="A181" s="104">
        <v>401014</v>
      </c>
      <c r="B181" s="104" t="s">
        <v>931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932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933</v>
      </c>
      <c r="D194" s="29"/>
    </row>
    <row r="195" spans="1:4" ht="15" x14ac:dyDescent="0.25">
      <c r="A195" s="104">
        <v>401076</v>
      </c>
      <c r="B195" s="104" t="s">
        <v>934</v>
      </c>
      <c r="D195" s="29"/>
    </row>
    <row r="196" spans="1:4" ht="15" x14ac:dyDescent="0.25">
      <c r="A196" s="104">
        <v>401081</v>
      </c>
      <c r="B196" s="104" t="s">
        <v>935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936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937</v>
      </c>
      <c r="D273" s="29"/>
    </row>
    <row r="274" spans="1:4" ht="15" x14ac:dyDescent="0.25">
      <c r="A274" s="104">
        <v>807065</v>
      </c>
      <c r="B274" s="104" t="s">
        <v>938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939</v>
      </c>
      <c r="D278" s="29"/>
    </row>
    <row r="279" spans="1:4" ht="15" x14ac:dyDescent="0.25">
      <c r="A279" s="104">
        <v>807070</v>
      </c>
      <c r="B279" s="104" t="s">
        <v>940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941</v>
      </c>
      <c r="D282" s="29"/>
    </row>
    <row r="283" spans="1:4" ht="15" x14ac:dyDescent="0.25">
      <c r="A283" s="104">
        <v>807074</v>
      </c>
      <c r="B283" s="104" t="s">
        <v>942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943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Michael Perry</cp:lastModifiedBy>
  <cp:lastPrinted>2019-01-22T22:16:39Z</cp:lastPrinted>
  <dcterms:created xsi:type="dcterms:W3CDTF">1999-03-09T18:14:26Z</dcterms:created>
  <dcterms:modified xsi:type="dcterms:W3CDTF">2022-01-28T23:07:13Z</dcterms:modified>
</cp:coreProperties>
</file>