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ioterrorism\Bio-T 21-22\Budget Transfers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D18" i="1" l="1"/>
  <c r="K17" i="1" l="1"/>
  <c r="D17" i="1"/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<sst xmlns="http://schemas.openxmlformats.org/spreadsheetml/2006/main" count="1207" uniqueCount="1137">
  <si>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</si>
  <si>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</si>
  <si>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</si>
  <si>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</si>
  <si>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</si>
  <si>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</si>
  <si>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</si>
  <si>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</si>
  <si>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</si>
  <si>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</si>
  <si>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</si>
  <si>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</si>
  <si>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</si>
  <si>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</si>
  <si>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</si>
  <si>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</si>
  <si>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</si>
  <si>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</si>
  <si>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</si>
  <si>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</si>
  <si>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</si>
  <si>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</si>
  <si>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</si>
  <si>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</si>
  <si>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</si>
  <si>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</si>
  <si>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</si>
  <si>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</si>
  <si>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</si>
  <si>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</si>
  <si>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</si>
  <si>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</si>
  <si>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</si>
  <si>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</si>
  <si>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</si>
  <si>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</si>
  <si>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</si>
  <si>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</si>
  <si>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</si>
  <si>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</si>
  <si>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</si>
  <si>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</si>
  <si>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</si>
  <si>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</si>
  <si>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</si>
  <si>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</si>
  <si>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</si>
  <si>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</si>
  <si>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</si>
  <si>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</si>
  <si>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</si>
  <si>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</si>
  <si>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</si>
  <si>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</si>
  <si>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</si>
  <si>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</si>
  <si>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</si>
  <si>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</si>
  <si>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</si>
  <si>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</si>
  <si>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</si>
  <si>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</si>
  <si>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</si>
  <si>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</si>
  <si>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</si>
  <si>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</si>
  <si>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</si>
  <si>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</si>
  <si>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</si>
  <si>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</si>
  <si>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</si>
  <si>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</si>
  <si>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</si>
  <si>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</si>
  <si>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</si>
  <si>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</si>
  <si>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</si>
  <si>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</si>
  <si>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</si>
  <si>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</si>
  <si>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</si>
  <si>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</si>
  <si>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</si>
  <si>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</si>
  <si>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</si>
  <si>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</si>
  <si>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</si>
  <si>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</si>
  <si>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</si>
  <si>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</si>
  <si>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</si>
  <si>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</si>
  <si>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</si>
  <si>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</si>
  <si>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</si>
  <si>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</si>
  <si>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</si>
  <si>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</si>
  <si>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</si>
  <si>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</si>
  <si>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</si>
  <si>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</si>
  <si>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</si>
  <si>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</si>
  <si>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</si>
  <si>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</si>
  <si>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</si>
  <si>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</si>
  <si>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</si>
  <si>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</si>
  <si>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</si>
  <si>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</si>
  <si>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</si>
  <si>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</si>
  <si>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</si>
  <si>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</si>
  <si>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</si>
  <si>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</si>
  <si>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</si>
  <si>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</si>
  <si>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</si>
  <si>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</si>
  <si>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</si>
  <si>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</si>
  <si>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</si>
  <si>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</si>
  <si>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</si>
  <si>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</si>
  <si>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</si>
  <si>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</si>
  <si>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</si>
  <si>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</si>
  <si>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</si>
  <si>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</si>
  <si>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</si>
  <si>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</si>
  <si>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</si>
  <si>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</si>
  <si>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</si>
  <si>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</si>
  <si>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</si>
  <si>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</si>
  <si>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</si>
  <si>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</si>
  <si>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</si>
  <si>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</si>
  <si>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</si>
  <si>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</si>
  <si>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</si>
  <si>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</si>
  <si>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</si>
  <si>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</si>
  <si>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</si>
  <si>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</si>
  <si>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</si>
  <si>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</si>
  <si>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</si>
  <si>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</si>
  <si>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</si>
  <si>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</si>
  <si>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</si>
  <si>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</si>
  <si>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</si>
  <si>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</si>
  <si>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</si>
  <si>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</si>
  <si>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</si>
  <si>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</si>
  <si>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</si>
  <si>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</si>
  <si>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</si>
  <si>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</si>
  <si>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</si>
  <si>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</si>
  <si>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</si>
  <si>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</si>
  <si>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</si>
  <si>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</si>
  <si>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</si>
  <si>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</si>
  <si>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</si>
  <si>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</si>
  <si>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</si>
  <si>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</si>
  <si>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</si>
  <si>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</si>
  <si>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</si>
  <si>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</si>
  <si>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</si>
  <si>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</si>
  <si>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</si>
  <si>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</si>
  <si>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</si>
  <si>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</si>
  <si>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</si>
  <si>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</si>
  <si>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</si>
  <si>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</si>
  <si>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</si>
  <si>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</si>
  <si>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</si>
  <si>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</si>
  <si>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</si>
  <si>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</si>
  <si>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</si>
  <si>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</si>
  <si>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</si>
  <si>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</si>
  <si>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</si>
  <si>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</si>
  <si>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</si>
  <si>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</si>
  <si>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</si>
  <si>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</si>
  <si>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</si>
  <si>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</si>
  <si>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</si>
  <si>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</si>
  <si>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</si>
  <si>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</si>
  <si>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</si>
  <si>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</si>
  <si>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</si>
  <si>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</si>
  <si>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</si>
  <si>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</si>
  <si>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</si>
  <si>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</si>
  <si>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</si>
  <si>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</si>
  <si>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</si>
  <si>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</si>
  <si>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</si>
  <si>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</si>
  <si>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</si>
  <si>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</si>
  <si>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</si>
  <si>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</si>
  <si>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</si>
  <si>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</si>
  <si>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</si>
  <si>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</si>
  <si>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</si>
  <si>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</si>
  <si>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</si>
  <si>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</si>
  <si>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</si>
  <si>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</si>
  <si>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</si>
  <si>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</si>
  <si>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</si>
  <si>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</si>
  <si>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</si>
  <si>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</si>
  <si>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</si>
  <si>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</si>
  <si>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</si>
  <si>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</si>
  <si>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</si>
  <si>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</si>
  <si>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</si>
  <si>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</si>
  <si>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</si>
  <si>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</si>
  <si>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</si>
  <si>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</si>
  <si>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</si>
  <si>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</si>
  <si>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</si>
  <si>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</si>
  <si>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</si>
  <si>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</si>
  <si>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</si>
  <si>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</si>
  <si>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</si>
  <si>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</si>
  <si>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</si>
  <si>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</si>
  <si>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</si>
  <si>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</si>
  <si>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</si>
  <si>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</si>
  <si>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</si>
  <si>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</si>
  <si>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</si>
  <si>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</si>
  <si>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</si>
  <si>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</si>
  <si>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</si>
  <si>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</si>
  <si>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</si>
  <si>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</si>
  <si>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</si>
  <si>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</si>
  <si>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</si>
  <si>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</si>
  <si>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</si>
  <si>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</si>
  <si>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</si>
  <si>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</si>
  <si>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</si>
  <si>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</si>
  <si>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</si>
  <si>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</si>
  <si>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</si>
  <si>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</si>
  <si>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</si>
  <si>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</si>
  <si>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</si>
  <si>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</si>
  <si>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</si>
  <si>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</si>
  <si>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</si>
  <si>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</si>
  <si>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</si>
  <si>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</si>
  <si>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</si>
  <si>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</si>
  <si>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</si>
  <si>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</si>
  <si>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</si>
  <si>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</si>
  <si>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</si>
  <si>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</si>
  <si>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</si>
  <si>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</si>
  <si>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</si>
  <si>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</si>
  <si>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</si>
  <si>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</si>
  <si>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</si>
  <si>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</si>
  <si>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</si>
  <si>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</si>
  <si>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</si>
  <si>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</si>
  <si>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</si>
  <si>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</si>
  <si>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</si>
  <si>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</si>
  <si>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</si>
  <si>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</si>
  <si>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</si>
  <si>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</si>
  <si>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</si>
  <si>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</si>
  <si>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</si>
  <si>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</si>
  <si>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</si>
  <si>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</si>
  <si>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</si>
  <si>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</si>
  <si>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</si>
  <si>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</si>
  <si>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</si>
  <si>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</si>
  <si>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</si>
  <si>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</si>
  <si>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</si>
  <si>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</si>
  <si>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</si>
  <si>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</si>
  <si>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</si>
  <si>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</si>
  <si>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</si>
  <si>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</si>
  <si>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</si>
  <si>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</si>
  <si>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</si>
  <si>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</si>
  <si>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</si>
  <si>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</si>
  <si>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</si>
  <si>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</si>
  <si>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</si>
  <si>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</si>
  <si>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</si>
  <si>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</si>
  <si>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</si>
  <si>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</si>
  <si>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</si>
  <si>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</si>
  <si>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</si>
  <si>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</si>
  <si>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</si>
  <si>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</si>
  <si>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</si>
  <si>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</si>
  <si>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</si>
  <si>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</si>
  <si>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</si>
  <si>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</si>
  <si>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</si>
  <si>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</si>
  <si>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</si>
  <si>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</si>
  <si>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</si>
  <si>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</si>
  <si>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</si>
  <si>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</si>
  <si>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</si>
  <si>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</si>
  <si>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</si>
  <si>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</si>
  <si>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</si>
  <si>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</si>
  <si>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</si>
  <si>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</si>
  <si>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</si>
  <si>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</si>
  <si>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</si>
  <si>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</si>
  <si>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</si>
  <si>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</si>
  <si>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</si>
  <si>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</si>
  <si>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</si>
  <si>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</si>
  <si>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</si>
  <si>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</si>
  <si>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</si>
  <si>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</si>
  <si>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</si>
  <si>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</si>
  <si>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</si>
  <si>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</si>
  <si>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</si>
  <si>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</si>
  <si>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</si>
  <si>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</si>
  <si>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</si>
  <si>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</si>
  <si>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</si>
  <si>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</si>
  <si>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</si>
  <si>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</si>
  <si>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</si>
  <si>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</si>
  <si>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</si>
  <si>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</si>
  <si>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</si>
  <si>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</si>
  <si>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</si>
  <si>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</si>
  <si>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</si>
  <si>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</si>
  <si>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</si>
  <si>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</si>
  <si>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</si>
  <si>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</si>
  <si>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</si>
  <si>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</si>
  <si>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</si>
  <si>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</si>
  <si>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</si>
  <si>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</si>
  <si>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</si>
  <si>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</si>
  <si>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</si>
  <si>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</si>
  <si>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</si>
  <si>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</si>
  <si>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</si>
  <si>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</si>
  <si>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</si>
  <si>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</si>
  <si>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</si>
  <si>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</si>
  <si>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</si>
  <si>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</si>
  <si>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</si>
  <si>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</si>
  <si>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</si>
  <si>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</si>
  <si>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</si>
  <si>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</si>
  <si>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</si>
  <si>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</si>
  <si>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</si>
  <si>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</si>
  <si>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</si>
  <si>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</si>
  <si>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</si>
  <si>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</si>
  <si>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</si>
  <si>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</si>
  <si>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</si>
  <si>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</si>
  <si>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</si>
  <si>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</si>
  <si>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</si>
  <si>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</si>
  <si>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</si>
  <si>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</si>
  <si>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</si>
  <si>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</si>
  <si>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</si>
  <si>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</si>
  <si>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</si>
  <si>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</si>
  <si>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</si>
  <si>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</si>
  <si>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</si>
  <si>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</si>
  <si>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</si>
  <si>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</si>
  <si>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</si>
  <si>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</si>
  <si>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</si>
  <si>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</si>
  <si>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</si>
  <si>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</si>
  <si>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</si>
  <si>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</si>
  <si>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</si>
  <si>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</si>
  <si>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</si>
  <si>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</si>
  <si>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</si>
  <si>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</si>
  <si>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</si>
  <si>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</si>
  <si>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</si>
  <si>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</si>
  <si>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</si>
  <si>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</si>
  <si>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</si>
  <si>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</si>
  <si>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</si>
  <si>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</si>
  <si>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</si>
  <si>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</si>
  <si>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</si>
  <si>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</si>
  <si>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</si>
  <si>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</si>
  <si>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</si>
  <si>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</si>
  <si>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</si>
  <si>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</si>
  <si>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</si>
  <si>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</si>
  <si>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</si>
  <si>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</si>
  <si>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</si>
  <si>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</si>
  <si>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</si>
  <si>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</si>
  <si>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</si>
  <si>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</si>
  <si>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</si>
  <si>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</si>
  <si>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</si>
  <si>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</si>
  <si>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</si>
  <si>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</si>
  <si>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</si>
  <si>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</si>
  <si>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</si>
  <si>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</si>
  <si>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</si>
  <si>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</si>
  <si>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</si>
  <si>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</si>
  <si>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</si>
  <si>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</si>
  <si>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</si>
  <si>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</si>
  <si>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</si>
  <si>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</si>
  <si>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</si>
  <si>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</si>
  <si>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</si>
  <si>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</si>
  <si>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</si>
  <si>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</si>
  <si>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</si>
  <si>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</si>
  <si>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</si>
  <si>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</si>
  <si>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</si>
  <si>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</si>
  <si>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</si>
  <si>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</si>
  <si>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</si>
  <si>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</si>
  <si>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</si>
  <si>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</si>
  <si>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</si>
  <si>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</si>
  <si>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</si>
  <si>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</si>
  <si>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</si>
  <si>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</si>
  <si>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</si>
  <si>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</si>
  <si>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</si>
  <si>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</si>
  <si>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</si>
  <si>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</si>
  <si>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</si>
  <si>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</si>
  <si>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</si>
  <si>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</si>
  <si>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</si>
  <si>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</si>
  <si>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</si>
  <si>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</si>
  <si>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</si>
  <si>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</si>
  <si>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</si>
  <si>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</si>
  <si>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</si>
  <si>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</si>
  <si>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</si>
  <si>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</si>
  <si>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</si>
  <si>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</si>
  <si>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</si>
  <si>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</si>
  <si>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</si>
  <si>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</si>
  <si>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</si>
  <si>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</si>
  <si>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</si>
  <si>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</si>
  <si>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</si>
  <si>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</si>
  <si>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</si>
  <si>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</si>
  <si>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</si>
  <si>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</si>
  <si>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</si>
  <si>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</si>
  <si>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</si>
  <si>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</si>
  <si>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</si>
  <si>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</si>
  <si>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</si>
  <si>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</si>
  <si>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</si>
  <si>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</si>
  <si>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</si>
  <si>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</si>
  <si>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</si>
  <si>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</si>
  <si>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</si>
  <si>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</si>
  <si>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</si>
  <si>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</si>
  <si>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</si>
  <si>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</si>
  <si>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</si>
  <si>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</si>
  <si>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</si>
  <si>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</si>
  <si>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</si>
  <si>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</si>
  <si>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</si>
  <si>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</si>
  <si>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</si>
  <si>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</si>
  <si>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</si>
  <si>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</si>
  <si>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</si>
  <si>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</si>
  <si>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</si>
  <si>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</si>
  <si>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</si>
  <si>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</si>
  <si>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</si>
  <si>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</si>
  <si>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</si>
  <si>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</si>
  <si>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</si>
  <si>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</si>
  <si>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</si>
  <si>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</si>
  <si>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</si>
  <si>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</si>
  <si>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</si>
  <si>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</si>
  <si>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</si>
  <si>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</si>
  <si>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</si>
  <si>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</si>
  <si>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</si>
  <si>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</si>
  <si>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</si>
  <si>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</si>
  <si>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</si>
  <si>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</si>
  <si>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</si>
  <si>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</si>
  <si>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</si>
  <si>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</si>
  <si>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</si>
  <si>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</si>
  <si>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</si>
  <si>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</si>
  <si>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</si>
  <si>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</si>
  <si>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</si>
  <si>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</si>
  <si>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</si>
  <si>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</si>
  <si>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</si>
  <si>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</si>
  <si>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</si>
  <si>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</si>
  <si>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</si>
  <si>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</si>
  <si>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</si>
  <si>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</si>
  <si>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</si>
  <si>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</si>
  <si>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</si>
  <si>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</si>
  <si>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</si>
  <si>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</si>
  <si>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</si>
  <si>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</si>
  <si>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</si>
  <si>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</si>
  <si>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</si>
  <si>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</si>
  <si>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</si>
  <si>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</si>
  <si>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</si>
  <si>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</si>
  <si>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</si>
  <si>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</si>
  <si>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</si>
  <si>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</si>
  <si>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</si>
  <si>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</si>
  <si>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</si>
  <si>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</si>
  <si>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</si>
  <si>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</si>
  <si>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</si>
  <si>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</si>
  <si>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</si>
  <si>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</si>
  <si>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</si>
  <si>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</si>
  <si>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</si>
  <si>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</si>
  <si>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</si>
  <si>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</si>
  <si>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</si>
  <si>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</si>
  <si>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</si>
  <si>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</si>
  <si>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</si>
  <si>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</si>
  <si>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</si>
  <si>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</si>
  <si>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</si>
  <si>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</si>
  <si>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</si>
  <si>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</si>
  <si>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</si>
  <si>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</si>
  <si>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</si>
  <si>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</si>
  <si>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</si>
  <si>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</si>
  <si>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</si>
  <si>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</si>
  <si>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</si>
  <si>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</si>
  <si>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</si>
  <si>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</si>
  <si>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</si>
  <si>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</si>
  <si>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</si>
  <si>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</si>
  <si>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</si>
  <si>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</si>
  <si>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</si>
  <si>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</si>
  <si>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</si>
  <si>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</si>
  <si>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</si>
  <si>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</si>
  <si>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</si>
  <si>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</si>
  <si>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</si>
  <si>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</si>
  <si>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</si>
  <si>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</si>
  <si>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</si>
  <si>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</si>
  <si>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</si>
  <si>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</si>
  <si>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</si>
  <si>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</si>
  <si>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</si>
  <si>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</si>
  <si>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</si>
  <si>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</si>
  <si>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</si>
  <si>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</si>
  <si>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</si>
  <si>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</si>
  <si>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</si>
  <si>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</si>
  <si>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</si>
  <si>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</si>
  <si>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</si>
  <si>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</si>
  <si>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</si>
  <si>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</si>
  <si>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</si>
  <si>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</si>
  <si>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</si>
  <si>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</si>
  <si>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</si>
  <si>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</si>
  <si>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</si>
  <si>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</si>
  <si>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</si>
  <si>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</si>
  <si>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</si>
  <si>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</si>
  <si>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</si>
  <si>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</si>
  <si>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</si>
  <si>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</si>
  <si>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</si>
  <si>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</si>
  <si>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</si>
  <si>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</si>
  <si>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</si>
  <si>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</si>
  <si>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</si>
  <si>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</si>
  <si>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</si>
  <si>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</si>
  <si>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</si>
  <si>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</si>
  <si>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</si>
  <si>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</si>
  <si>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</si>
  <si>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</si>
  <si>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</si>
  <si>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</si>
  <si>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</si>
  <si>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</si>
  <si>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</si>
  <si>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</si>
  <si>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</si>
  <si>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</si>
  <si>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</si>
  <si>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</si>
  <si>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</si>
  <si>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</si>
  <si>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</si>
  <si>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</si>
  <si>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</si>
  <si>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</si>
  <si>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</si>
  <si>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</si>
  <si>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</si>
  <si>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</si>
  <si>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</si>
  <si>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</si>
  <si>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</si>
  <si>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</si>
  <si>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</si>
  <si>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</si>
  <si>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</si>
  <si>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</si>
  <si>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</si>
  <si>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</si>
  <si>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</si>
  <si>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</si>
  <si>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</si>
  <si>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</si>
  <si>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</si>
  <si>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</si>
  <si>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</si>
  <si>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</si>
  <si>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</si>
  <si>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</si>
  <si>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</si>
  <si>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</si>
  <si>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</si>
  <si>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</si>
  <si>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</si>
  <si>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</si>
  <si>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</si>
  <si>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</si>
  <si>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</si>
  <si>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</si>
  <si>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</si>
  <si>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</si>
  <si>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</si>
  <si>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</si>
  <si>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</si>
  <si>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</si>
  <si>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</si>
  <si>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</si>
  <si>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</si>
  <si>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</si>
  <si>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</si>
  <si>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</si>
  <si>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</si>
  <si>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</si>
  <si>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</si>
  <si>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</si>
  <si>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</si>
  <si>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</si>
  <si>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</si>
  <si>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</si>
  <si>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</si>
  <si>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</si>
  <si>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</si>
  <si>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</si>
  <si>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</si>
  <si>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</si>
  <si>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</si>
  <si>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</si>
  <si>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</si>
  <si>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</si>
  <si>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</si>
  <si>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</si>
  <si>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</si>
  <si>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</si>
  <si>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</si>
  <si>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</si>
  <si>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</si>
  <si>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</si>
  <si>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</si>
  <si>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</si>
  <si>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</si>
  <si>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</si>
  <si>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</si>
  <si>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</si>
  <si>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</si>
  <si>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</si>
  <si>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</si>
  <si>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</si>
  <si>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</si>
  <si>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</si>
  <si>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</si>
  <si>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</si>
  <si>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</si>
  <si>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</si>
  <si>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</si>
  <si>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</si>
  <si>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</si>
  <si>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</si>
  <si>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</si>
  <si>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</si>
  <si>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</si>
  <si>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</si>
  <si>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</si>
  <si>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</si>
  <si>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</si>
  <si>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</si>
  <si>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</si>
  <si>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</si>
  <si>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</si>
  <si>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</si>
  <si>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</si>
  <si>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</si>
  <si>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</si>
  <si>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</si>
  <si>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</si>
  <si>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</si>
  <si>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</si>
  <si>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</si>
  <si>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</si>
  <si>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</si>
  <si>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</si>
  <si>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</si>
  <si>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</si>
  <si>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</si>
  <si>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</si>
  <si>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</si>
  <si>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</si>
  <si>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</si>
  <si>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</si>
  <si>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</si>
  <si>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</si>
  <si>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</si>
  <si>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</si>
  <si>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</si>
  <si>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</si>
  <si>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</si>
  <si>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</si>
  <si>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</si>
  <si>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</si>
  <si>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</si>
  <si>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</si>
  <si>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</si>
  <si>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</si>
  <si>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</si>
  <si>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</si>
  <si>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</si>
  <si>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</si>
  <si>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</si>
  <si>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</si>
  <si>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</si>
  <si>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</si>
  <si>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</si>
  <si>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</si>
  <si>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</si>
  <si>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</si>
  <si>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</si>
  <si>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</si>
  <si>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</si>
  <si>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</si>
  <si>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</si>
  <si>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</si>
  <si>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</si>
  <si>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</si>
  <si>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</si>
  <si>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</si>
  <si>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</si>
  <si>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</si>
  <si>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</si>
  <si>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</si>
  <si>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</si>
  <si>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</si>
  <si>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</si>
  <si>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</si>
  <si>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</si>
  <si>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</si>
  <si>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</si>
  <si>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</si>
  <si>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</si>
  <si>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</si>
  <si>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</si>
  <si>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</si>
  <si>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</si>
  <si>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</si>
  <si>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</si>
  <si>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</si>
  <si>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</si>
  <si>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</si>
  <si>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</si>
  <si>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</si>
  <si>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</si>
  <si>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</si>
  <si>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</si>
  <si>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</si>
  <si>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</si>
  <si>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</si>
  <si>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</si>
  <si>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</si>
  <si>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</si>
  <si>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</si>
  <si>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</si>
  <si>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</si>
  <si>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</si>
  <si>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</si>
  <si>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</si>
  <si>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</si>
  <si>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</si>
  <si>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</si>
  <si>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</si>
  <si>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</si>
  <si>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</si>
  <si>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</si>
  <si>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</si>
  <si>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</si>
  <si>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</si>
  <si>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</si>
  <si>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</si>
  <si>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</si>
  <si>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</si>
  <si>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</si>
  <si>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</si>
  <si>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</si>
  <si>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</si>
  <si>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</si>
  <si>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</si>
  <si>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</si>
  <si>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</si>
  <si>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</si>
  <si>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</si>
  <si>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</si>
  <si>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</si>
  <si>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</si>
  <si>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</si>
  <si>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</si>
  <si>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</si>
  <si>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</si>
  <si>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</si>
  <si>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</si>
  <si>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</si>
  <si>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</si>
  <si>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</si>
  <si>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</si>
  <si>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</si>
  <si>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</si>
  <si>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</si>
  <si>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</si>
  <si>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</si>
  <si>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</si>
  <si>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</si>
  <si>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</si>
  <si>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</si>
  <si>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</si>
  <si>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</si>
  <si>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</si>
  <si>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</si>
  <si>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</si>
  <si>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</si>
  <si>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</si>
  <si>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</si>
  <si>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</si>
  <si>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</si>
  <si>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</si>
  <si>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</si>
  <si>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</si>
  <si>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</si>
  <si>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</si>
  <si>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</si>
  <si>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</si>
  <si>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</si>
  <si>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</si>
  <si>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</si>
  <si>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</si>
  <si>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</si>
  <si>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</si>
  <si>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</si>
  <si>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</si>
  <si>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</si>
  <si>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</si>
  <si>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</si>
  <si>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</si>
  <si>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PH COVID-19-47 Crisis Response</t>
  </si>
  <si>
    <t>Increase budget appropriation from fund balance to FY21/22 budget to spend down grant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</si>
</sst>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K23" sqref="K2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5"/>
      <c r="B1" s="66"/>
      <c r="E1" s="27"/>
      <c r="F1" s="122" t="s">
        <v>915</v>
      </c>
      <c r="G1" s="122"/>
      <c r="H1" s="122"/>
      <c r="I1" s="122"/>
      <c r="J1" s="122"/>
      <c r="L1" s="84" t="s">
        <v>917</v>
      </c>
      <c r="M1" s="85"/>
    </row>
    <row r="2" spans="1:13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13" ht="6" customHeight="1" thickBot="1" x14ac:dyDescent="0.25">
      <c r="L3" s="127"/>
      <c r="M3" s="128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4" t="s">
        <v>1135</v>
      </c>
      <c r="E5" s="114"/>
      <c r="F5" s="114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44580</v>
      </c>
      <c r="L6" s="32"/>
      <c r="M6" s="17"/>
    </row>
    <row r="7" spans="1:13" ht="13.5" thickBot="1" x14ac:dyDescent="0.25">
      <c r="A7" s="57" t="s">
        <v>909</v>
      </c>
      <c r="B7" s="58"/>
      <c r="C7" s="65" t="s">
        <v>1134</v>
      </c>
    </row>
    <row r="8" spans="1:13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5" t="s">
        <v>1136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7"/>
      <c r="F13" s="7"/>
      <c r="G13" s="7"/>
      <c r="M13" s="7"/>
    </row>
    <row r="14" spans="1:13" ht="24" customHeight="1" x14ac:dyDescent="0.35">
      <c r="A14" s="52"/>
      <c r="B14" s="53"/>
      <c r="C14" s="92" t="s">
        <v>919</v>
      </c>
      <c r="D14" s="54"/>
      <c r="E14" s="54"/>
      <c r="F14" s="55"/>
      <c r="G14" s="77"/>
      <c r="H14" s="52"/>
      <c r="I14" s="92" t="s">
        <v>918</v>
      </c>
      <c r="J14" s="53"/>
      <c r="K14" s="56"/>
      <c r="L14" s="56"/>
      <c r="M14" s="55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2146</v>
      </c>
      <c r="B17" s="44">
        <v>401075</v>
      </c>
      <c r="C17" s="45">
        <v>461000</v>
      </c>
      <c r="D17" s="108" t="str">
        <f>+VLOOKUP(+C17,ACCT!$A:$B,2,FALSE)</f>
        <v>FUND BALANCE - RESTRICTED</v>
      </c>
      <c r="E17" s="112" t="s">
        <v>10</v>
      </c>
      <c r="F17" s="62">
        <v>20324</v>
      </c>
      <c r="G17" s="8"/>
      <c r="H17" s="110">
        <v>2146</v>
      </c>
      <c r="I17" s="110">
        <v>401075</v>
      </c>
      <c r="J17" s="111">
        <v>728000</v>
      </c>
      <c r="K17" s="99" t="str">
        <f>+VLOOKUP(+J17,ACCT!$A:$B,2,FALSE)</f>
        <v>SPECIAL DEPARTMENTAL EXPENSE</v>
      </c>
      <c r="L17" s="112" t="s">
        <v>10</v>
      </c>
      <c r="M17" s="62">
        <v>20324</v>
      </c>
    </row>
    <row r="18" spans="1:13" ht="16.5" x14ac:dyDescent="0.3">
      <c r="A18" s="110" t="s">
        <v>10</v>
      </c>
      <c r="B18" s="110" t="s">
        <v>10</v>
      </c>
      <c r="C18" s="45"/>
      <c r="D18" s="108" t="str">
        <f>+VLOOKUP(+C18,ACCT!$A:$B,2,FALSE)</f>
        <v xml:space="preserve"> </v>
      </c>
      <c r="E18" s="46" t="s">
        <v>10</v>
      </c>
      <c r="F18" s="63"/>
      <c r="G18" s="35"/>
      <c r="H18" s="110" t="s">
        <v>10</v>
      </c>
      <c r="I18" s="110" t="s">
        <v>10</v>
      </c>
      <c r="J18" s="111" t="s">
        <v>10</v>
      </c>
      <c r="K18" s="99" t="s">
        <v>10</v>
      </c>
      <c r="L18" s="46" t="s">
        <v>10</v>
      </c>
      <c r="M18" s="113" t="s">
        <v>10</v>
      </c>
    </row>
    <row r="19" spans="1:13" ht="16.5" x14ac:dyDescent="0.3">
      <c r="A19" s="44" t="s">
        <v>10</v>
      </c>
      <c r="B19" s="44" t="s">
        <v>10</v>
      </c>
      <c r="C19" s="45"/>
      <c r="D19" s="108" t="str">
        <f>+VLOOKUP(+C19,ACCT!$A:$B,2,FALSE)</f>
        <v xml:space="preserve"> </v>
      </c>
      <c r="E19" s="46"/>
      <c r="F19" s="63"/>
      <c r="G19" s="42"/>
      <c r="H19" s="96"/>
      <c r="I19" s="96"/>
      <c r="J19" s="98"/>
      <c r="K19" s="99" t="str">
        <f>+VLOOKUP(+J19,ACCT!$A:$B,2,FALSE)</f>
        <v xml:space="preserve"> </v>
      </c>
      <c r="L19" s="46"/>
      <c r="M19" s="63"/>
    </row>
    <row r="20" spans="1:13" ht="16.5" x14ac:dyDescent="0.3">
      <c r="A20" s="44"/>
      <c r="B20" s="44"/>
      <c r="C20" s="45"/>
      <c r="D20" s="108" t="str">
        <f>+VLOOKUP(+C20,ACCT!$A:$B,2,FALSE)</f>
        <v xml:space="preserve"> </v>
      </c>
      <c r="E20" s="46"/>
      <c r="F20" s="63"/>
      <c r="G20" s="42"/>
      <c r="H20" s="96"/>
      <c r="I20" s="96"/>
      <c r="J20" s="98"/>
      <c r="K20" s="99" t="str">
        <f>+VLOOKUP(+J20,ACCT!$A:$B,2,FALSE)</f>
        <v xml:space="preserve"> </v>
      </c>
      <c r="L20" s="46"/>
      <c r="M20" s="63"/>
    </row>
    <row r="21" spans="1:13" ht="16.5" x14ac:dyDescent="0.3">
      <c r="A21" s="44"/>
      <c r="B21" s="44"/>
      <c r="C21" s="45"/>
      <c r="D21" s="108" t="str">
        <f>+VLOOKUP(+C21,ACCT!$A:$B,2,FALSE)</f>
        <v xml:space="preserve"> </v>
      </c>
      <c r="E21" s="46"/>
      <c r="F21" s="63"/>
      <c r="G21" s="42"/>
      <c r="H21" s="96"/>
      <c r="I21" s="96"/>
      <c r="J21" s="98"/>
      <c r="K21" s="99" t="str">
        <f>+VLOOKUP(+J21,ACCT!$A:$B,2,FALSE)</f>
        <v xml:space="preserve"> </v>
      </c>
      <c r="L21" s="46"/>
      <c r="M21" s="63"/>
    </row>
    <row r="22" spans="1:13" ht="16.5" x14ac:dyDescent="0.3">
      <c r="A22" s="44"/>
      <c r="B22" s="44"/>
      <c r="C22" s="45"/>
      <c r="D22" s="108" t="str">
        <f>+VLOOKUP(+C22,ACCT!$A:$B,2,FALSE)</f>
        <v xml:space="preserve"> </v>
      </c>
      <c r="E22" s="46"/>
      <c r="F22" s="63"/>
      <c r="G22" s="42"/>
      <c r="H22" s="96"/>
      <c r="I22" s="96"/>
      <c r="J22" s="98"/>
      <c r="K22" s="99" t="str">
        <f>+VLOOKUP(+J22,ACCT!$A:$B,2,FALSE)</f>
        <v xml:space="preserve"> </v>
      </c>
      <c r="L22" s="46"/>
      <c r="M22" s="63"/>
    </row>
    <row r="23" spans="1:13" ht="16.5" x14ac:dyDescent="0.3">
      <c r="A23" s="44"/>
      <c r="B23" s="44"/>
      <c r="C23" s="45"/>
      <c r="D23" s="108" t="str">
        <f>+VLOOKUP(+C23,ACCT!$A:$B,2,FALSE)</f>
        <v xml:space="preserve"> </v>
      </c>
      <c r="E23" s="46"/>
      <c r="F23" s="63"/>
      <c r="G23" s="42"/>
      <c r="H23" s="96"/>
      <c r="I23" s="96"/>
      <c r="J23" s="98"/>
      <c r="K23" s="99" t="str">
        <f>+VLOOKUP(+J23,ACCT!$A:$B,2,FALSE)</f>
        <v xml:space="preserve"> </v>
      </c>
      <c r="L23" s="46"/>
      <c r="M23" s="63"/>
    </row>
    <row r="24" spans="1:13" ht="16.5" x14ac:dyDescent="0.3">
      <c r="A24" s="44"/>
      <c r="B24" s="44"/>
      <c r="C24" s="45"/>
      <c r="D24" s="108" t="str">
        <f>+VLOOKUP(+C24,ACCT!$A:$B,2,FALSE)</f>
        <v xml:space="preserve"> </v>
      </c>
      <c r="E24" s="46"/>
      <c r="F24" s="63"/>
      <c r="G24" s="42"/>
      <c r="H24" s="96"/>
      <c r="I24" s="96"/>
      <c r="J24" s="98"/>
      <c r="K24" s="99" t="str">
        <f>+VLOOKUP(+J24,ACCT!$A:$B,2,FALSE)</f>
        <v xml:space="preserve"> </v>
      </c>
      <c r="L24" s="46"/>
      <c r="M24" s="63"/>
    </row>
    <row r="25" spans="1:13" ht="16.5" x14ac:dyDescent="0.3">
      <c r="A25" s="44"/>
      <c r="B25" s="44"/>
      <c r="C25" s="45"/>
      <c r="D25" s="108" t="str">
        <f>+VLOOKUP(+C25,ACCT!$A:$B,2,FALSE)</f>
        <v xml:space="preserve"> </v>
      </c>
      <c r="E25" s="46"/>
      <c r="F25" s="63"/>
      <c r="G25" s="42"/>
      <c r="H25" s="96"/>
      <c r="I25" s="96"/>
      <c r="J25" s="98"/>
      <c r="K25" s="99" t="str">
        <f>+VLOOKUP(+J25,ACCT!$A:$B,2,FALSE)</f>
        <v xml:space="preserve"> </v>
      </c>
      <c r="L25" s="46"/>
      <c r="M25" s="63"/>
    </row>
    <row r="26" spans="1:13" ht="16.5" x14ac:dyDescent="0.3">
      <c r="A26" s="44"/>
      <c r="B26" s="44"/>
      <c r="C26" s="45"/>
      <c r="D26" s="108" t="str">
        <f>+VLOOKUP(+C26,ACCT!$A:$B,2,FALSE)</f>
        <v xml:space="preserve"> </v>
      </c>
      <c r="E26" s="46"/>
      <c r="F26" s="63"/>
      <c r="G26" s="42"/>
      <c r="H26" s="96"/>
      <c r="I26" s="96"/>
      <c r="J26" s="98"/>
      <c r="K26" s="99" t="str">
        <f>+VLOOKUP(+J26,ACCT!$A:$B,2,FALSE)</f>
        <v xml:space="preserve"> </v>
      </c>
      <c r="L26" s="46"/>
      <c r="M26" s="63"/>
    </row>
    <row r="27" spans="1:13" ht="16.5" x14ac:dyDescent="0.3">
      <c r="A27" s="44"/>
      <c r="B27" s="44"/>
      <c r="C27" s="45"/>
      <c r="D27" s="108" t="str">
        <f>+VLOOKUP(+C27,ACCT!$A:$B,2,FALSE)</f>
        <v xml:space="preserve"> </v>
      </c>
      <c r="E27" s="46"/>
      <c r="F27" s="63"/>
      <c r="G27" s="42"/>
      <c r="H27" s="96"/>
      <c r="I27" s="96"/>
      <c r="J27" s="98"/>
      <c r="K27" s="99" t="str">
        <f>+VLOOKUP(+J27,ACCT!$A:$B,2,FALSE)</f>
        <v xml:space="preserve"> </v>
      </c>
      <c r="L27" s="46"/>
      <c r="M27" s="63"/>
    </row>
    <row r="28" spans="1:13" ht="16.5" x14ac:dyDescent="0.3">
      <c r="A28" s="44"/>
      <c r="B28" s="44"/>
      <c r="C28" s="45"/>
      <c r="D28" s="108" t="str">
        <f>+VLOOKUP(+C28,ACCT!$A:$B,2,FALSE)</f>
        <v xml:space="preserve"> </v>
      </c>
      <c r="E28" s="46"/>
      <c r="F28" s="63"/>
      <c r="G28" s="42"/>
      <c r="H28" s="96"/>
      <c r="I28" s="96"/>
      <c r="J28" s="98"/>
      <c r="K28" s="99" t="str">
        <f>+VLOOKUP(+J28,ACCT!$A:$B,2,FALSE)</f>
        <v xml:space="preserve"> </v>
      </c>
      <c r="L28" s="46"/>
      <c r="M28" s="63"/>
    </row>
    <row r="29" spans="1:13" ht="16.5" x14ac:dyDescent="0.3">
      <c r="A29" s="44"/>
      <c r="B29" s="44"/>
      <c r="C29" s="45"/>
      <c r="D29" s="108" t="str">
        <f>+VLOOKUP(+C29,ACCT!$A:$B,2,FALSE)</f>
        <v xml:space="preserve"> </v>
      </c>
      <c r="E29" s="46"/>
      <c r="F29" s="63"/>
      <c r="G29" s="42"/>
      <c r="H29" s="96"/>
      <c r="I29" s="96"/>
      <c r="J29" s="98"/>
      <c r="K29" s="99" t="str">
        <f>+VLOOKUP(+J29,ACCT!$A:$B,2,FALSE)</f>
        <v xml:space="preserve"> </v>
      </c>
      <c r="L29" s="46"/>
      <c r="M29" s="63"/>
    </row>
    <row r="30" spans="1:13" x14ac:dyDescent="0.2">
      <c r="A30" s="33"/>
      <c r="B30" s="33"/>
      <c r="C30" s="41"/>
      <c r="D30" s="34" t="s">
        <v>9</v>
      </c>
      <c r="E30" s="34"/>
      <c r="F30" s="64">
        <f>SUM(F17:F29)</f>
        <v>20324</v>
      </c>
      <c r="G30" s="43"/>
      <c r="H30" s="100"/>
      <c r="I30" s="100"/>
      <c r="J30" s="101"/>
      <c r="K30" s="102" t="s">
        <v>9</v>
      </c>
      <c r="L30" s="34"/>
      <c r="M30" s="64">
        <f>SUM(M17:M29)</f>
        <v>20324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59"/>
      <c r="B33" s="59"/>
      <c r="C33" s="60"/>
      <c r="D33" s="60"/>
      <c r="F33" s="61"/>
      <c r="G33" s="61"/>
      <c r="H33" s="59"/>
      <c r="I33" s="59"/>
      <c r="J33" s="59"/>
      <c r="K33" s="59"/>
      <c r="L33" s="1"/>
    </row>
    <row r="34" spans="1:13" x14ac:dyDescent="0.2">
      <c r="A34" s="48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0" t="s">
        <v>898</v>
      </c>
      <c r="B38" s="22"/>
      <c r="C38" s="22"/>
      <c r="D38" s="22"/>
      <c r="E38" s="50"/>
      <c r="F38" s="51"/>
      <c r="G38" s="51"/>
      <c r="H38" s="50" t="s">
        <v>899</v>
      </c>
      <c r="I38" s="22"/>
      <c r="J38" s="50"/>
      <c r="K38" s="83" t="s">
        <v>900</v>
      </c>
      <c r="L38" s="22"/>
      <c r="M38" s="51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49" t="s">
        <v>916</v>
      </c>
      <c r="H41" s="48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1"/>
    </row>
    <row r="45" spans="1:13" x14ac:dyDescent="0.2">
      <c r="A45" s="49" t="s">
        <v>904</v>
      </c>
      <c r="B45" s="49"/>
    </row>
    <row r="46" spans="1:13" ht="13.5" thickBot="1" x14ac:dyDescent="0.25">
      <c r="A46" s="49" t="s">
        <v>905</v>
      </c>
      <c r="B46" s="4"/>
      <c r="H46" s="28"/>
      <c r="I46" s="28"/>
      <c r="J46" s="28"/>
      <c r="K46" s="28"/>
      <c r="L46" s="28"/>
      <c r="M46" s="51"/>
    </row>
    <row r="47" spans="1:13" x14ac:dyDescent="0.2">
      <c r="A47" s="49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49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49" t="s">
        <v>106</v>
      </c>
      <c r="C220" s="49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49" t="s">
        <v>1090</v>
      </c>
      <c r="C267" s="49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Increase budget appropriation from fund balance to FY21/22 budget to spend down grant allocation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Margaret (Katy) Allen</cp:lastModifiedBy>
  <cp:lastPrinted>2022-01-20T00:25:54Z</cp:lastPrinted>
  <dcterms:created xsi:type="dcterms:W3CDTF">1999-03-09T18:14:26Z</dcterms:created>
  <dcterms:modified xsi:type="dcterms:W3CDTF">2022-01-20T01:09:17Z</dcterms:modified>
</cp:coreProperties>
</file>