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CHEL\Forms\"/>
    </mc:Choice>
  </mc:AlternateContent>
  <bookViews>
    <workbookView xWindow="0" yWindow="0" windowWidth="28800" windowHeight="12300"/>
  </bookViews>
  <sheets>
    <sheet name="CSA5" sheetId="8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'CSA5'!$A$1:$M$50</definedName>
  </definedNames>
  <calcPr calcId="162913"/>
</workbook>
</file>

<file path=xl/calcChain.xml><?xml version="1.0" encoding="utf-8"?>
<calcChain xmlns="http://schemas.openxmlformats.org/spreadsheetml/2006/main">
  <c r="K18" i="8" l="1"/>
  <c r="K19" i="8"/>
  <c r="K20" i="8"/>
  <c r="K21" i="8"/>
  <c r="K22" i="8"/>
  <c r="K23" i="8"/>
  <c r="M30" i="8" l="1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D23" i="8"/>
  <c r="D22" i="8"/>
  <c r="D21" i="8"/>
  <c r="D20" i="8"/>
  <c r="D19" i="8"/>
  <c r="D18" i="8"/>
  <c r="K17" i="8"/>
  <c r="D17" i="8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<sst xmlns="http://schemas.openxmlformats.org/spreadsheetml/2006/main" count="1193" uniqueCount="1136">
  <si>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</si>
  <si>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</si>
  <si>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</si>
  <si>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</si>
  <si>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</si>
  <si>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</si>
  <si>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</si>
  <si>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</si>
  <si>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</si>
  <si>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</si>
  <si>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</si>
  <si>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</si>
  <si>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</si>
  <si>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</si>
  <si>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</si>
  <si>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</si>
  <si>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</si>
  <si>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</si>
  <si>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</si>
  <si>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</si>
  <si>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</si>
  <si>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</si>
  <si>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</si>
  <si>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</si>
  <si>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</si>
  <si>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</si>
  <si>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</si>
  <si>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</si>
  <si>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</si>
  <si>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</si>
  <si>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</si>
  <si>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</si>
  <si>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</si>
  <si>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</si>
  <si>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</si>
  <si>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</si>
  <si>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</si>
  <si>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</si>
  <si>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</si>
  <si>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</si>
  <si>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</si>
  <si>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</si>
  <si>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</si>
  <si>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</si>
  <si>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</si>
  <si>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</si>
  <si>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</si>
  <si>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</si>
  <si>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</si>
  <si>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</si>
  <si>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</si>
  <si>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</si>
  <si>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</si>
  <si>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</si>
  <si>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</si>
  <si>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</si>
  <si>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</si>
  <si>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</si>
  <si>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</si>
  <si>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</si>
  <si>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</si>
  <si>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</si>
  <si>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</si>
  <si>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</si>
  <si>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</si>
  <si>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</si>
  <si>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</si>
  <si>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</si>
  <si>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</si>
  <si>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</si>
  <si>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</si>
  <si>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</si>
  <si>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</si>
  <si>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</si>
  <si>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</si>
  <si>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</si>
  <si>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</si>
  <si>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</si>
  <si>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</si>
  <si>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</si>
  <si>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</si>
  <si>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</si>
  <si>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</si>
  <si>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</si>
  <si>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</si>
  <si>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</si>
  <si>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</si>
  <si>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</si>
  <si>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</si>
  <si>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</si>
  <si>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</si>
  <si>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</si>
  <si>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</si>
  <si>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</si>
  <si>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</si>
  <si>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</si>
  <si>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</si>
  <si>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</si>
  <si>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</si>
  <si>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</si>
  <si>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</si>
  <si>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</si>
  <si>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</si>
  <si>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</si>
  <si>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</si>
  <si>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</si>
  <si>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</si>
  <si>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</si>
  <si>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</si>
  <si>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</si>
  <si>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</si>
  <si>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</si>
  <si>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</si>
  <si>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</si>
  <si>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</si>
  <si>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</si>
  <si>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</si>
  <si>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</si>
  <si>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</si>
  <si>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</si>
  <si>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</si>
  <si>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</si>
  <si>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</si>
  <si>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</si>
  <si>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</si>
  <si>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</si>
  <si>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</si>
  <si>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</si>
  <si>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</si>
  <si>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</si>
  <si>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</si>
  <si>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</si>
  <si>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</si>
  <si>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</si>
  <si>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</si>
  <si>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</si>
  <si>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</si>
  <si>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</si>
  <si>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</si>
  <si>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</si>
  <si>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</si>
  <si>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</si>
  <si>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</si>
  <si>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</si>
  <si>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</si>
  <si>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</si>
  <si>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</si>
  <si>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</si>
  <si>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</si>
  <si>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</si>
  <si>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</si>
  <si>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</si>
  <si>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</si>
  <si>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</si>
  <si>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</si>
  <si>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</si>
  <si>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</si>
  <si>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</si>
  <si>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</si>
  <si>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</si>
  <si>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</si>
  <si>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</si>
  <si>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</si>
  <si>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</si>
  <si>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</si>
  <si>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</si>
  <si>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</si>
  <si>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</si>
  <si>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</si>
  <si>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</si>
  <si>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</si>
  <si>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</si>
  <si>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</si>
  <si>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</si>
  <si>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</si>
  <si>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</si>
  <si>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</si>
  <si>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</si>
  <si>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</si>
  <si>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</si>
  <si>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</si>
  <si>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</si>
  <si>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</si>
  <si>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</si>
  <si>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</si>
  <si>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</si>
  <si>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</si>
  <si>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</si>
  <si>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</si>
  <si>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</si>
  <si>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</si>
  <si>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</si>
  <si>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</si>
  <si>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</si>
  <si>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</si>
  <si>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</si>
  <si>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</si>
  <si>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</si>
  <si>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</si>
  <si>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</si>
  <si>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</si>
  <si>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</si>
  <si>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</si>
  <si>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</si>
  <si>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</si>
  <si>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</si>
  <si>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</si>
  <si>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</si>
  <si>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</si>
  <si>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</si>
  <si>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</si>
  <si>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</si>
  <si>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</si>
  <si>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</si>
  <si>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</si>
  <si>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</si>
  <si>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</si>
  <si>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</si>
  <si>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</si>
  <si>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</si>
  <si>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</si>
  <si>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</si>
  <si>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</si>
  <si>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</si>
  <si>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</si>
  <si>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</si>
  <si>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</si>
  <si>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</si>
  <si>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</si>
  <si>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</si>
  <si>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</si>
  <si>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</si>
  <si>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</si>
  <si>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</si>
  <si>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</si>
  <si>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</si>
  <si>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</si>
  <si>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</si>
  <si>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</si>
  <si>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</si>
  <si>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</si>
  <si>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</si>
  <si>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</si>
  <si>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</si>
  <si>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</si>
  <si>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</si>
  <si>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</si>
  <si>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</si>
  <si>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</si>
  <si>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</si>
  <si>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</si>
  <si>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</si>
  <si>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</si>
  <si>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</si>
  <si>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</si>
  <si>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</si>
  <si>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</si>
  <si>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</si>
  <si>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</si>
  <si>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</si>
  <si>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</si>
  <si>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</si>
  <si>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</si>
  <si>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</si>
  <si>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</si>
  <si>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</si>
  <si>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</si>
  <si>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</si>
  <si>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</si>
  <si>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</si>
  <si>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</si>
  <si>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</si>
  <si>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</si>
  <si>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</si>
  <si>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</si>
  <si>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</si>
  <si>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</si>
  <si>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</si>
  <si>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</si>
  <si>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</si>
  <si>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</si>
  <si>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</si>
  <si>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</si>
  <si>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</si>
  <si>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</si>
  <si>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</si>
  <si>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</si>
  <si>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</si>
  <si>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</si>
  <si>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</si>
  <si>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</si>
  <si>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</si>
  <si>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</si>
  <si>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</si>
  <si>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</si>
  <si>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</si>
  <si>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</si>
  <si>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</si>
  <si>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</si>
  <si>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</si>
  <si>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</si>
  <si>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</si>
  <si>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</si>
  <si>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</si>
  <si>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</si>
  <si>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</si>
  <si>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</si>
  <si>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</si>
  <si>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</si>
  <si>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</si>
  <si>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</si>
  <si>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</si>
  <si>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</si>
  <si>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</si>
  <si>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</si>
  <si>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</si>
  <si>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</si>
  <si>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</si>
  <si>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</si>
  <si>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</si>
  <si>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</si>
  <si>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</si>
  <si>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</si>
  <si>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</si>
  <si>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</si>
  <si>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</si>
  <si>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</si>
  <si>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</si>
  <si>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</si>
  <si>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</si>
  <si>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</si>
  <si>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</si>
  <si>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</si>
  <si>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</si>
  <si>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</si>
  <si>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</si>
  <si>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</si>
  <si>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</si>
  <si>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</si>
  <si>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</si>
  <si>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</si>
  <si>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</si>
  <si>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</si>
  <si>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</si>
  <si>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</si>
  <si>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</si>
  <si>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</si>
  <si>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</si>
  <si>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</si>
  <si>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</si>
  <si>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</si>
  <si>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</si>
  <si>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</si>
  <si>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</si>
  <si>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</si>
  <si>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</si>
  <si>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</si>
  <si>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</si>
  <si>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</si>
  <si>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</si>
  <si>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</si>
  <si>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</si>
  <si>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</si>
  <si>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</si>
  <si>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</si>
  <si>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</si>
  <si>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</si>
  <si>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</si>
  <si>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</si>
  <si>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</si>
  <si>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</si>
  <si>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</si>
  <si>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</si>
  <si>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</si>
  <si>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</si>
  <si>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</si>
  <si>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</si>
  <si>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</si>
  <si>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</si>
  <si>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</si>
  <si>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</si>
  <si>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</si>
  <si>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</si>
  <si>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</si>
  <si>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</si>
  <si>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</si>
  <si>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</si>
  <si>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</si>
  <si>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</si>
  <si>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</si>
  <si>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</si>
  <si>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</si>
  <si>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</si>
  <si>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</si>
  <si>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</si>
  <si>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</si>
  <si>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</si>
  <si>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</si>
  <si>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</si>
  <si>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</si>
  <si>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</si>
  <si>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</si>
  <si>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</si>
  <si>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</si>
  <si>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</si>
  <si>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</si>
  <si>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</si>
  <si>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</si>
  <si>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</si>
  <si>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</si>
  <si>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</si>
  <si>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</si>
  <si>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</si>
  <si>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</si>
  <si>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</si>
  <si>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</si>
  <si>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</si>
  <si>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</si>
  <si>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</si>
  <si>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</si>
  <si>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</si>
  <si>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</si>
  <si>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</si>
  <si>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</si>
  <si>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</si>
  <si>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</si>
  <si>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</si>
  <si>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</si>
  <si>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</si>
  <si>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</si>
  <si>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</si>
  <si>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</si>
  <si>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</si>
  <si>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</si>
  <si>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</si>
  <si>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</si>
  <si>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</si>
  <si>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</si>
  <si>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</si>
  <si>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</si>
  <si>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</si>
  <si>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</si>
  <si>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</si>
  <si>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</si>
  <si>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</si>
  <si>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</si>
  <si>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</si>
  <si>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</si>
  <si>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</si>
  <si>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</si>
  <si>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</si>
  <si>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</si>
  <si>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</si>
  <si>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</si>
  <si>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</si>
  <si>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</si>
  <si>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</si>
  <si>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</si>
  <si>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</si>
  <si>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</si>
  <si>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</si>
  <si>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</si>
  <si>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</si>
  <si>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</si>
  <si>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</si>
  <si>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</si>
  <si>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</si>
  <si>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</si>
  <si>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</si>
  <si>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</si>
  <si>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</si>
  <si>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</si>
  <si>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</si>
  <si>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</si>
  <si>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</si>
  <si>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</si>
  <si>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</si>
  <si>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</si>
  <si>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</si>
  <si>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</si>
  <si>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</si>
  <si>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</si>
  <si>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</si>
  <si>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</si>
  <si>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</si>
  <si>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</si>
  <si>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</si>
  <si>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</si>
  <si>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</si>
  <si>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</si>
  <si>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</si>
  <si>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</si>
  <si>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</si>
  <si>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</si>
  <si>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</si>
  <si>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</si>
  <si>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</si>
  <si>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</si>
  <si>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</si>
  <si>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</si>
  <si>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</si>
  <si>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</si>
  <si>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</si>
  <si>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</si>
  <si>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</si>
  <si>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</si>
  <si>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</si>
  <si>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</si>
  <si>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</si>
  <si>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</si>
  <si>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</si>
  <si>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</si>
  <si>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</si>
  <si>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</si>
  <si>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</si>
  <si>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</si>
  <si>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</si>
  <si>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</si>
  <si>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</si>
  <si>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</si>
  <si>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</si>
  <si>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</si>
  <si>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</si>
  <si>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</si>
  <si>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</si>
  <si>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</si>
  <si>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</si>
  <si>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</si>
  <si>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</si>
  <si>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</si>
  <si>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</si>
  <si>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</si>
  <si>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</si>
  <si>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</si>
  <si>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</si>
  <si>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</si>
  <si>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</si>
  <si>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</si>
  <si>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</si>
  <si>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</si>
  <si>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</si>
  <si>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</si>
  <si>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</si>
  <si>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</si>
  <si>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</si>
  <si>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</si>
  <si>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</si>
  <si>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</si>
  <si>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</si>
  <si>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</si>
  <si>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</si>
  <si>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</si>
  <si>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</si>
  <si>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</si>
  <si>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</si>
  <si>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</si>
  <si>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</si>
  <si>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</si>
  <si>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</si>
  <si>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</si>
  <si>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</si>
  <si>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</si>
  <si>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</si>
  <si>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</si>
  <si>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</si>
  <si>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</si>
  <si>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</si>
  <si>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</si>
  <si>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</si>
  <si>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</si>
  <si>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</si>
  <si>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</si>
  <si>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</si>
  <si>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</si>
  <si>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</si>
  <si>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</si>
  <si>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</si>
  <si>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</si>
  <si>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</si>
  <si>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</si>
  <si>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</si>
  <si>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</si>
  <si>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</si>
  <si>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</si>
  <si>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</si>
  <si>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</si>
  <si>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</si>
  <si>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</si>
  <si>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</si>
  <si>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</si>
  <si>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</si>
  <si>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</si>
  <si>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</si>
  <si>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</si>
  <si>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</si>
  <si>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</si>
  <si>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</si>
  <si>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</si>
  <si>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</si>
  <si>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</si>
  <si>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</si>
  <si>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</si>
  <si>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</si>
  <si>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</si>
  <si>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</si>
  <si>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</si>
  <si>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</si>
  <si>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</si>
  <si>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</si>
  <si>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</si>
  <si>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</si>
  <si>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</si>
  <si>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</si>
  <si>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</si>
  <si>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</si>
  <si>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</si>
  <si>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</si>
  <si>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</si>
  <si>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</si>
  <si>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</si>
  <si>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</si>
  <si>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</si>
  <si>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</si>
  <si>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</si>
  <si>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</si>
  <si>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</si>
  <si>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</si>
  <si>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</si>
  <si>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</si>
  <si>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</si>
  <si>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</si>
  <si>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</si>
  <si>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</si>
  <si>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</si>
  <si>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</si>
  <si>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</si>
  <si>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</si>
  <si>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</si>
  <si>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</si>
  <si>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</si>
  <si>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</si>
  <si>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</si>
  <si>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</si>
  <si>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</si>
  <si>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</si>
  <si>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</si>
  <si>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</si>
  <si>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</si>
  <si>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</si>
  <si>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</si>
  <si>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</si>
  <si>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</si>
  <si>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</si>
  <si>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</si>
  <si>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</si>
  <si>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</si>
  <si>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</si>
  <si>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</si>
  <si>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</si>
  <si>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</si>
  <si>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</si>
  <si>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</si>
  <si>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</si>
  <si>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</si>
  <si>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</si>
  <si>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</si>
  <si>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</si>
  <si>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</si>
  <si>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</si>
  <si>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</si>
  <si>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</si>
  <si>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</si>
  <si>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</si>
  <si>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</si>
  <si>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</si>
  <si>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</si>
  <si>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</si>
  <si>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</si>
  <si>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</si>
  <si>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</si>
  <si>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</si>
  <si>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</si>
  <si>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</si>
  <si>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</si>
  <si>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</si>
  <si>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</si>
  <si>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</si>
  <si>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</si>
  <si>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</si>
  <si>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</si>
  <si>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</si>
  <si>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</si>
  <si>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</si>
  <si>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</si>
  <si>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</si>
  <si>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</si>
  <si>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</si>
  <si>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</si>
  <si>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</si>
  <si>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</si>
  <si>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</si>
  <si>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</si>
  <si>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</si>
  <si>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</si>
  <si>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</si>
  <si>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</si>
  <si>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</si>
  <si>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</si>
  <si>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</si>
  <si>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</si>
  <si>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</si>
  <si>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</si>
  <si>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</si>
  <si>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</si>
  <si>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</si>
  <si>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</si>
  <si>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</si>
  <si>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</si>
  <si>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</si>
  <si>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</si>
  <si>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</si>
  <si>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</si>
  <si>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</si>
  <si>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</si>
  <si>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</si>
  <si>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</si>
  <si>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</si>
  <si>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</si>
  <si>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</si>
  <si>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</si>
  <si>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</si>
  <si>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</si>
  <si>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</si>
  <si>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</si>
  <si>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</si>
  <si>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</si>
  <si>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</si>
  <si>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</si>
  <si>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</si>
  <si>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</si>
  <si>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</si>
  <si>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</si>
  <si>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</si>
  <si>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</si>
  <si>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</si>
  <si>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</si>
  <si>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</si>
  <si>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</si>
  <si>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</si>
  <si>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</si>
  <si>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</si>
  <si>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</si>
  <si>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</si>
  <si>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</si>
  <si>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</si>
  <si>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</si>
  <si>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</si>
  <si>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</si>
  <si>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</si>
  <si>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</si>
  <si>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</si>
  <si>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</si>
  <si>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</si>
  <si>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</si>
  <si>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</si>
  <si>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</si>
  <si>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</si>
  <si>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</si>
  <si>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</si>
  <si>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</si>
  <si>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</si>
  <si>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</si>
  <si>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</si>
  <si>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</si>
  <si>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</si>
  <si>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</si>
  <si>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</si>
  <si>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</si>
  <si>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</si>
  <si>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</si>
  <si>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</si>
  <si>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</si>
  <si>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</si>
  <si>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</si>
  <si>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</si>
  <si>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</si>
  <si>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</si>
  <si>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</si>
  <si>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</si>
  <si>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</si>
  <si>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</si>
  <si>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</si>
  <si>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</si>
  <si>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</si>
  <si>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</si>
  <si>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</si>
  <si>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</si>
  <si>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</si>
  <si>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</si>
  <si>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</si>
  <si>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</si>
  <si>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</si>
  <si>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</si>
  <si>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</si>
  <si>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</si>
  <si>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</si>
  <si>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</si>
  <si>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</si>
  <si>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</si>
  <si>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</si>
  <si>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</si>
  <si>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</si>
  <si>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</si>
  <si>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</si>
  <si>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</si>
  <si>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</si>
  <si>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</si>
  <si>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</si>
  <si>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</si>
  <si>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</si>
  <si>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</si>
  <si>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</si>
  <si>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</si>
  <si>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</si>
  <si>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</si>
  <si>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</si>
  <si>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</si>
  <si>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</si>
  <si>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</si>
  <si>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</si>
  <si>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</si>
  <si>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</si>
  <si>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</si>
  <si>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</si>
  <si>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</si>
  <si>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</si>
  <si>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</si>
  <si>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</si>
  <si>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</si>
  <si>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</si>
  <si>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</si>
  <si>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</si>
  <si>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</si>
  <si>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</si>
  <si>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</si>
  <si>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</si>
  <si>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</si>
  <si>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</si>
  <si>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</si>
  <si>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</si>
  <si>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</si>
  <si>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</si>
  <si>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</si>
  <si>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</si>
  <si>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</si>
  <si>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</si>
  <si>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</si>
  <si>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</si>
  <si>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</si>
  <si>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</si>
  <si>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</si>
  <si>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</si>
  <si>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</si>
  <si>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</si>
  <si>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</si>
  <si>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</si>
  <si>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</si>
  <si>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</si>
  <si>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</si>
  <si>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</si>
  <si>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</si>
  <si>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</si>
  <si>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</si>
  <si>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</si>
  <si>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</si>
  <si>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</si>
  <si>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</si>
  <si>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</si>
  <si>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</si>
  <si>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</si>
  <si>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</si>
  <si>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</si>
  <si>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</si>
  <si>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</si>
  <si>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</si>
  <si>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</si>
  <si>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</si>
  <si>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</si>
  <si>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</si>
  <si>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</si>
  <si>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</si>
  <si>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</si>
  <si>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</si>
  <si>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</si>
  <si>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</si>
  <si>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</si>
  <si>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</si>
  <si>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</si>
  <si>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</si>
  <si>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</si>
  <si>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</si>
  <si>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</si>
  <si>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</si>
  <si>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</si>
  <si>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</si>
  <si>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</si>
  <si>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</si>
  <si>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</si>
  <si>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</si>
  <si>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</si>
  <si>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</si>
  <si>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</si>
  <si>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</si>
  <si>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</si>
  <si>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</si>
  <si>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</si>
  <si>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</si>
  <si>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</si>
  <si>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</si>
  <si>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</si>
  <si>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</si>
  <si>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</si>
  <si>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</si>
  <si>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</si>
  <si>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</si>
  <si>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</si>
  <si>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</si>
  <si>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</si>
  <si>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</si>
  <si>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</si>
  <si>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</si>
  <si>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</si>
  <si>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</si>
  <si>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</si>
  <si>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</si>
  <si>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</si>
  <si>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</si>
  <si>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</si>
  <si>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</si>
  <si>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</si>
  <si>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</si>
  <si>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</si>
  <si>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</si>
  <si>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</si>
  <si>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</si>
  <si>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</si>
  <si>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</si>
  <si>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</si>
  <si>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</si>
  <si>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</si>
  <si>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</si>
  <si>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</si>
  <si>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</si>
  <si>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</si>
  <si>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</si>
  <si>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</si>
  <si>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</si>
  <si>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</si>
  <si>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</si>
  <si>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</si>
  <si>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</si>
  <si>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</si>
  <si>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</si>
  <si>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</si>
  <si>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</si>
  <si>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</si>
  <si>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</si>
  <si>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</si>
  <si>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</si>
  <si>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</si>
  <si>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</si>
  <si>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</si>
  <si>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</si>
  <si>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</si>
  <si>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</si>
  <si>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</si>
  <si>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</si>
  <si>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</si>
  <si>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</si>
  <si>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</si>
  <si>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</si>
  <si>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</si>
  <si>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</si>
  <si>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</si>
  <si>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</si>
  <si>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</si>
  <si>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</si>
  <si>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</si>
  <si>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</si>
  <si>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</si>
  <si>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</si>
  <si>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</si>
  <si>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</si>
  <si>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</si>
  <si>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</si>
  <si>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</si>
  <si>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</si>
  <si>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</si>
  <si>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</si>
  <si>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</si>
  <si>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</si>
  <si>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</si>
  <si>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</si>
  <si>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</si>
  <si>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</si>
  <si>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</si>
  <si>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</si>
  <si>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</si>
  <si>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</si>
  <si>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</si>
  <si>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</si>
  <si>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</si>
  <si>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</si>
  <si>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</si>
  <si>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</si>
  <si>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</si>
  <si>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</si>
  <si>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</si>
  <si>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</si>
  <si>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</si>
  <si>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</si>
  <si>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</si>
  <si>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</si>
  <si>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</si>
  <si>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</si>
  <si>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</si>
  <si>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</si>
  <si>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</si>
  <si>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</si>
  <si>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</si>
  <si>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</si>
  <si>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</si>
  <si>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</si>
  <si>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</si>
  <si>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</si>
  <si>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</si>
  <si>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</si>
  <si>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</si>
  <si>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</si>
  <si>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</si>
  <si>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</si>
  <si>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</si>
  <si>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</si>
  <si>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</si>
  <si>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</si>
  <si>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</si>
  <si>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</si>
  <si>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</si>
  <si>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</si>
  <si>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</si>
  <si>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</si>
  <si>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</si>
  <si>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</si>
  <si>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</si>
  <si>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</si>
  <si>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</si>
  <si>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</si>
  <si>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</si>
  <si>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</si>
  <si>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</si>
  <si>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</si>
  <si>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</si>
  <si>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</si>
  <si>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</si>
  <si>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</si>
  <si>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</si>
  <si>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</si>
  <si>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</si>
  <si>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</si>
  <si>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</si>
  <si>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</si>
  <si>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</si>
  <si>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</si>
  <si>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</si>
  <si>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</si>
  <si>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</si>
  <si>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</si>
  <si>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</si>
  <si>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</si>
  <si>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</si>
  <si>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</si>
  <si>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</si>
  <si>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</si>
  <si>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</si>
  <si>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</si>
  <si>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</si>
  <si>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</si>
  <si>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</si>
  <si>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</si>
  <si>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</si>
  <si>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</si>
  <si>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</si>
  <si>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</si>
  <si>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</si>
  <si>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</si>
  <si>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</si>
  <si>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</si>
  <si>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</si>
  <si>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</si>
  <si>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</si>
  <si>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</si>
  <si>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</si>
  <si>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</si>
  <si>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</si>
  <si>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</si>
  <si>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</si>
  <si>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</si>
  <si>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</si>
  <si>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</si>
  <si>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</si>
  <si>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</si>
  <si>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</si>
  <si>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</si>
  <si>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</si>
  <si>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</si>
  <si>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</si>
  <si>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</si>
  <si>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</si>
  <si>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</si>
  <si>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</si>
  <si>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</si>
  <si>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</si>
  <si>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</si>
  <si>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</si>
  <si>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</si>
  <si>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</si>
  <si>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</si>
  <si>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</si>
  <si>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</si>
  <si>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</si>
  <si>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</si>
  <si>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</si>
  <si>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</si>
  <si>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</si>
  <si>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CSA5</t>
  </si>
  <si>
    <t>Transfer funds to pay the increase in Water Board fees for the Carrick water system annual dues.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</si>
</sst>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" fontId="21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6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selection activeCell="D21" sqref="D21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425781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5" style="5" bestFit="1" customWidth="1"/>
  </cols>
  <sheetData>
    <row r="1" spans="1:13" ht="18" customHeight="1" thickBot="1" x14ac:dyDescent="0.25">
      <c r="A1" s="74"/>
      <c r="B1" s="65"/>
      <c r="E1" s="27"/>
      <c r="F1" s="117" t="s">
        <v>914</v>
      </c>
      <c r="G1" s="117"/>
      <c r="H1" s="117"/>
      <c r="I1" s="117"/>
      <c r="J1" s="117"/>
      <c r="L1" s="83" t="s">
        <v>916</v>
      </c>
      <c r="M1" s="84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5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23" t="s">
        <v>1134</v>
      </c>
      <c r="E5" s="123"/>
      <c r="F5" s="123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7">
        <v>44566</v>
      </c>
      <c r="L6" s="32"/>
      <c r="M6" s="17"/>
    </row>
    <row r="7" spans="1:13" ht="13.5" thickBot="1" x14ac:dyDescent="0.25">
      <c r="A7" s="58" t="s">
        <v>909</v>
      </c>
      <c r="B7" s="59"/>
      <c r="C7" s="64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918</v>
      </c>
      <c r="D14" s="55"/>
      <c r="E14" s="55"/>
      <c r="F14" s="56"/>
      <c r="G14" s="76"/>
      <c r="H14" s="53"/>
      <c r="I14" s="91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2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73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2509</v>
      </c>
      <c r="B17" s="44">
        <v>404040</v>
      </c>
      <c r="C17" s="45">
        <v>461000</v>
      </c>
      <c r="D17" s="106" t="str">
        <f>+VLOOKUP(+C17,ACCT!$A:$B,2,FALSE)</f>
        <v>FUND BALANCE - RESTRICTED</v>
      </c>
      <c r="E17" s="46"/>
      <c r="F17" s="108">
        <v>140</v>
      </c>
      <c r="G17" s="8"/>
      <c r="H17" s="94">
        <v>2509</v>
      </c>
      <c r="I17" s="94">
        <v>404040</v>
      </c>
      <c r="J17" s="96">
        <v>728000</v>
      </c>
      <c r="K17" s="97" t="str">
        <f>+VLOOKUP(+J17,ACCT!$A:$B,2,FALSE)</f>
        <v>SPECIAL DEPARTMENTAL EXPENSE</v>
      </c>
      <c r="L17" s="46"/>
      <c r="M17" s="108">
        <v>140</v>
      </c>
    </row>
    <row r="18" spans="1:13" ht="16.5" x14ac:dyDescent="0.3">
      <c r="A18" s="44"/>
      <c r="B18" s="44"/>
      <c r="C18" s="45"/>
      <c r="D18" s="106" t="str">
        <f>+VLOOKUP(+C18,ACCT!$A:$B,2,FALSE)</f>
        <v xml:space="preserve"> </v>
      </c>
      <c r="E18" s="47"/>
      <c r="F18" s="108"/>
      <c r="G18" s="35"/>
      <c r="H18" s="94"/>
      <c r="I18" s="94"/>
      <c r="J18" s="96"/>
      <c r="K18" s="97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6" t="str">
        <f>+VLOOKUP(+C19,ACCT!$A:$B,2,FALSE)</f>
        <v xml:space="preserve"> </v>
      </c>
      <c r="E19" s="47"/>
      <c r="F19" s="63"/>
      <c r="G19" s="42"/>
      <c r="H19" s="94"/>
      <c r="I19" s="94"/>
      <c r="J19" s="96"/>
      <c r="K19" s="97" t="str">
        <f>+VLOOKUP(+J19,ACCT!$A:$B,2,FALSE)</f>
        <v xml:space="preserve"> </v>
      </c>
      <c r="L19" s="47"/>
      <c r="M19" s="63"/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63"/>
      <c r="G20" s="42"/>
      <c r="H20" s="94"/>
      <c r="I20" s="94"/>
      <c r="J20" s="96"/>
      <c r="K20" s="97" t="str">
        <f>+VLOOKUP(+J20,ACCT!$A:$B,2,FALSE)</f>
        <v xml:space="preserve"> </v>
      </c>
      <c r="L20" s="47"/>
      <c r="M20" s="63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63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63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63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63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63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63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63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63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63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63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63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63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63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63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63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63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63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63"/>
    </row>
    <row r="30" spans="1:13" x14ac:dyDescent="0.2">
      <c r="A30" s="33"/>
      <c r="B30" s="33"/>
      <c r="C30" s="41"/>
      <c r="D30" s="34" t="s">
        <v>9</v>
      </c>
      <c r="E30" s="34"/>
      <c r="F30" s="109">
        <f>SUM(F17:F29)</f>
        <v>140</v>
      </c>
      <c r="G30" s="43"/>
      <c r="H30" s="98"/>
      <c r="I30" s="98"/>
      <c r="J30" s="99"/>
      <c r="K30" s="100" t="s">
        <v>9</v>
      </c>
      <c r="L30" s="34"/>
      <c r="M30" s="109">
        <f>SUM(M17:M29)</f>
        <v>140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3"/>
      <c r="I31" s="93"/>
      <c r="J31" s="41"/>
      <c r="K31" s="31"/>
      <c r="L31" s="110"/>
      <c r="M31" s="92"/>
    </row>
    <row r="32" spans="1:13" ht="16.5" x14ac:dyDescent="0.3">
      <c r="G32" s="90"/>
      <c r="H32" s="95"/>
      <c r="I32" s="93"/>
      <c r="J32" s="33"/>
      <c r="K32" s="31"/>
      <c r="L32" s="110"/>
      <c r="M32" s="92"/>
    </row>
    <row r="33" spans="1:13" ht="16.5" x14ac:dyDescent="0.3">
      <c r="A33" s="1"/>
      <c r="B33" s="1"/>
      <c r="C33" s="87"/>
      <c r="D33" s="88"/>
      <c r="E33" s="88"/>
      <c r="F33" s="89"/>
      <c r="G33" s="90"/>
      <c r="H33" s="93"/>
      <c r="I33" s="93"/>
      <c r="J33" s="41"/>
      <c r="K33" s="31"/>
      <c r="L33" s="110"/>
      <c r="M33" s="92"/>
    </row>
    <row r="34" spans="1:13" ht="16.5" x14ac:dyDescent="0.3">
      <c r="G34" s="90"/>
      <c r="H34" s="95"/>
      <c r="I34" s="93"/>
      <c r="J34" s="33"/>
      <c r="K34" s="31"/>
      <c r="L34" s="110"/>
      <c r="M34" s="92"/>
    </row>
    <row r="35" spans="1:13" ht="26.25" customHeight="1" x14ac:dyDescent="0.2">
      <c r="A35" s="60"/>
      <c r="B35" s="60"/>
      <c r="C35" s="61"/>
      <c r="D35" s="61"/>
      <c r="F35" s="62"/>
      <c r="G35" s="62"/>
      <c r="H35" s="60"/>
      <c r="I35" s="60"/>
      <c r="J35" s="60"/>
      <c r="K35" s="60"/>
      <c r="L35" s="1"/>
    </row>
    <row r="36" spans="1:13" x14ac:dyDescent="0.2">
      <c r="A36" s="49" t="s">
        <v>913</v>
      </c>
      <c r="B36" s="3"/>
      <c r="F36" s="66" t="s">
        <v>911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912</v>
      </c>
      <c r="D38" s="2" t="s">
        <v>901</v>
      </c>
      <c r="E38" s="2" t="s">
        <v>902</v>
      </c>
      <c r="F38" s="6"/>
      <c r="H38" s="6" t="s">
        <v>903</v>
      </c>
    </row>
    <row r="39" spans="1:13" ht="18.75" customHeight="1" x14ac:dyDescent="0.2"/>
    <row r="40" spans="1:13" ht="14.25" customHeight="1" thickBot="1" x14ac:dyDescent="0.25">
      <c r="A40" s="51" t="s">
        <v>898</v>
      </c>
      <c r="B40" s="22"/>
      <c r="C40" s="22"/>
      <c r="D40" s="22"/>
      <c r="E40" s="51"/>
      <c r="F40" s="52"/>
      <c r="G40" s="52"/>
      <c r="H40" s="51" t="s">
        <v>899</v>
      </c>
      <c r="I40" s="22"/>
      <c r="J40" s="51"/>
      <c r="K40" s="82" t="s">
        <v>900</v>
      </c>
      <c r="L40" s="22"/>
      <c r="M40" s="52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0" t="s">
        <v>915</v>
      </c>
      <c r="H43" s="49" t="s">
        <v>910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2"/>
    </row>
    <row r="47" spans="1:13" x14ac:dyDescent="0.2">
      <c r="A47" s="50" t="s">
        <v>904</v>
      </c>
      <c r="B47" s="50"/>
    </row>
    <row r="48" spans="1:13" ht="13.5" thickBot="1" x14ac:dyDescent="0.25">
      <c r="A48" s="50" t="s">
        <v>905</v>
      </c>
      <c r="B48" s="4"/>
      <c r="H48" s="28"/>
      <c r="I48" s="28"/>
      <c r="J48" s="28"/>
      <c r="K48" s="28"/>
      <c r="L48" s="28"/>
      <c r="M48" s="52"/>
    </row>
    <row r="49" spans="1:8" x14ac:dyDescent="0.2">
      <c r="A49" s="50" t="s">
        <v>906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5" stopIfTrue="1" operator="equal">
      <formula>"""#N/A"""</formula>
    </cfRule>
  </conditionalFormatting>
  <conditionalFormatting sqref="K33:K34">
    <cfRule type="cellIs" dxfId="2" priority="4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920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921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922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923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924</v>
      </c>
      <c r="D110" s="29"/>
    </row>
    <row r="111" spans="1:4" ht="15" x14ac:dyDescent="0.25">
      <c r="A111" s="101">
        <v>203102</v>
      </c>
      <c r="B111" s="101" t="s">
        <v>925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926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927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928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929</v>
      </c>
      <c r="D179" s="29"/>
    </row>
    <row r="180" spans="1:4" ht="15" x14ac:dyDescent="0.25">
      <c r="A180" s="101">
        <v>401013</v>
      </c>
      <c r="B180" s="101" t="s">
        <v>930</v>
      </c>
      <c r="D180" s="29"/>
    </row>
    <row r="181" spans="1:4" ht="15" x14ac:dyDescent="0.25">
      <c r="A181" s="101">
        <v>401014</v>
      </c>
      <c r="B181" s="101" t="s">
        <v>931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933</v>
      </c>
      <c r="D194" s="29"/>
    </row>
    <row r="195" spans="1:4" ht="15" x14ac:dyDescent="0.25">
      <c r="A195" s="101">
        <v>401076</v>
      </c>
      <c r="B195" s="101" t="s">
        <v>934</v>
      </c>
      <c r="D195" s="29"/>
    </row>
    <row r="196" spans="1:4" ht="15" x14ac:dyDescent="0.25">
      <c r="A196" s="101">
        <v>401081</v>
      </c>
      <c r="B196" s="101" t="s">
        <v>935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936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937</v>
      </c>
      <c r="D273" s="29"/>
    </row>
    <row r="274" spans="1:4" ht="15" x14ac:dyDescent="0.25">
      <c r="A274" s="101">
        <v>807065</v>
      </c>
      <c r="B274" s="101" t="s">
        <v>938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939</v>
      </c>
      <c r="D278" s="29"/>
    </row>
    <row r="279" spans="1:4" ht="15" x14ac:dyDescent="0.25">
      <c r="A279" s="101">
        <v>807070</v>
      </c>
      <c r="B279" s="101" t="s">
        <v>940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941</v>
      </c>
      <c r="D282" s="29"/>
    </row>
    <row r="283" spans="1:4" ht="15" x14ac:dyDescent="0.25">
      <c r="A283" s="101">
        <v>807074</v>
      </c>
      <c r="B283" s="101" t="s">
        <v>942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943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CSA5</vt:lpstr>
      <vt:lpstr>ACCT</vt:lpstr>
      <vt:lpstr>ORG</vt:lpstr>
      <vt:lpstr>'CSA5'!Print_Area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Rachel York</cp:lastModifiedBy>
  <cp:lastPrinted>2021-06-08T21:22:32Z</cp:lastPrinted>
  <dcterms:created xsi:type="dcterms:W3CDTF">1999-03-09T18:14:26Z</dcterms:created>
  <dcterms:modified xsi:type="dcterms:W3CDTF">2022-01-05T18:56:18Z</dcterms:modified>
</cp:coreProperties>
</file>