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0-2021\"/>
    </mc:Choice>
  </mc:AlternateContent>
  <xr:revisionPtr revIDLastSave="0" documentId="13_ncr:1_{15BAFBA3-836F-42D7-9416-F16926071E4D}" xr6:coauthVersionLast="47" xr6:coauthVersionMax="47" xr10:uidLastSave="{00000000-0000-0000-0000-000000000000}"/>
  <bookViews>
    <workbookView xWindow="-120" yWindow="-120" windowWidth="29040" windowHeight="15840" xr2:uid="{18308301-D458-4D4E-8BD8-017D253C1B0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F30" i="1"/>
  <c r="K29" i="1"/>
  <c r="D29" i="1"/>
  <c r="K28" i="1"/>
  <c r="D28" i="1"/>
  <c r="K27" i="1"/>
  <c r="D27" i="1"/>
  <c r="K26" i="1"/>
  <c r="D26" i="1"/>
  <c r="D25" i="1"/>
  <c r="D24" i="1"/>
  <c r="D23" i="1"/>
  <c r="D22" i="1"/>
  <c r="D20" i="1"/>
  <c r="D19" i="1"/>
  <c r="D18" i="1"/>
  <c r="D17" i="1"/>
  <c r="K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599E4EF5-2163-44FD-AE38-3C285C30A91D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E4778B1A-0311-4BB2-92E5-C82B41E505C5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70AA7F3F-2D65-42CF-AA37-6861D1F94442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68FAAD4E-2556-42AB-BDC2-CD85E78EE82F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<sst xmlns="http://schemas.openxmlformats.org/spreadsheetml/2006/main" count="66" uniqueCount="44">
  <si>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</si>
  <si>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</si>
  <si>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</si>
  <si>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</si>
  <si>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</si>
  <si>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</si>
  <si>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20/21</t>
  </si>
  <si>
    <t>Rule Code</t>
  </si>
  <si>
    <t>BD02</t>
  </si>
  <si>
    <t xml:space="preserve">To establish budget for a CDBG Home Loan payoff received sooner than expected.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</si>
  <si>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</si>
  <si>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</si>
  <si>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</si>
  <si>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</si>
  <si>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</si>
  <si>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</si>
  <si>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</si>
  <si>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</si>
  <si>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</si>
  <si>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</si>
  <si>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</si>
  <si>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 xml:space="preserve"> 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</si>
  <si>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</si>
  <si>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</si>
  <si>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</si>
  <si>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</si>
  <si>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</si>
  <si>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</si>
  <si>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</si>
  <si>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</si>
  <si>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</si>
  <si>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</si>
  <si>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</si>
  <si>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</si>
  <si>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</si>
  <si>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</si>
  <si>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</si>
  <si>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</si>
  <si>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</si>
  <si>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</si>
  <si>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TRANSFER OUT</t>
  </si>
  <si>
    <t>TRANSFER IN</t>
  </si>
  <si>
    <t>HAZEL YARBROUGH 2750 - PI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</si>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</sst>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4" fontId="0" fillId="0" borderId="0" xfId="1" applyFont="1"/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horizontal="center" wrapText="1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</cellXfs>
  <cellStyles count="2">
    <cellStyle name="Currency" xfId="1" builtinId="4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95000%20transfer%20between%20CDBG%20fun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>
        <row r="2">
          <cell r="A2">
            <v>0</v>
          </cell>
          <cell r="B2" t="str">
            <v>NO COST CENTER</v>
          </cell>
        </row>
        <row r="3">
          <cell r="A3">
            <v>101010</v>
          </cell>
          <cell r="B3" t="str">
            <v>BOARD OF SUPERVISORS</v>
          </cell>
        </row>
        <row r="4">
          <cell r="A4">
            <v>101030</v>
          </cell>
          <cell r="B4" t="str">
            <v>COUNTY ADMINISTRATOR</v>
          </cell>
        </row>
        <row r="5">
          <cell r="A5">
            <v>101040</v>
          </cell>
          <cell r="B5" t="str">
            <v>ASSESSSMENT APPEALS BOARD</v>
          </cell>
        </row>
        <row r="6">
          <cell r="A6">
            <v>101050</v>
          </cell>
          <cell r="B6" t="str">
            <v>SPECIAL AUDITING</v>
          </cell>
        </row>
        <row r="7">
          <cell r="A7">
            <v>101089</v>
          </cell>
          <cell r="B7" t="str">
            <v>COMMUNITY FORESTRY</v>
          </cell>
        </row>
        <row r="8">
          <cell r="A8">
            <v>102010</v>
          </cell>
          <cell r="B8" t="str">
            <v>AUDITOR-CONTROLLER</v>
          </cell>
        </row>
        <row r="9">
          <cell r="A9">
            <v>102011</v>
          </cell>
          <cell r="B9" t="str">
            <v>AUDITOR-CDB/GRANT</v>
          </cell>
        </row>
        <row r="10">
          <cell r="A10">
            <v>102020</v>
          </cell>
          <cell r="B10" t="str">
            <v>ASSESSOR</v>
          </cell>
        </row>
        <row r="11">
          <cell r="A11">
            <v>102030</v>
          </cell>
          <cell r="B11" t="str">
            <v>TAX COLLECTOR</v>
          </cell>
        </row>
        <row r="12">
          <cell r="A12">
            <v>103010</v>
          </cell>
          <cell r="B12" t="str">
            <v>COUNTY COUNSEL</v>
          </cell>
        </row>
        <row r="13">
          <cell r="A13">
            <v>105010</v>
          </cell>
          <cell r="B13" t="str">
            <v>ELECTIONS &amp; REGISTRATIONS</v>
          </cell>
        </row>
        <row r="14">
          <cell r="A14">
            <v>106020</v>
          </cell>
          <cell r="B14" t="str">
            <v>COMMUNICATIONS</v>
          </cell>
        </row>
        <row r="15">
          <cell r="A15">
            <v>107010</v>
          </cell>
          <cell r="B15" t="str">
            <v>COURTHOUSE &amp; GROUNDS</v>
          </cell>
        </row>
        <row r="16">
          <cell r="A16">
            <v>107040</v>
          </cell>
          <cell r="B16" t="str">
            <v>CARPENTER</v>
          </cell>
        </row>
        <row r="17">
          <cell r="A17">
            <v>108010</v>
          </cell>
          <cell r="B17" t="str">
            <v>PLANT ACQUISITION</v>
          </cell>
        </row>
        <row r="18">
          <cell r="A18">
            <v>108020</v>
          </cell>
          <cell r="B18" t="str">
            <v>ACCUMULATED CAPITAL OUTLAY</v>
          </cell>
        </row>
        <row r="19">
          <cell r="A19">
            <v>108030</v>
          </cell>
          <cell r="B19" t="str">
            <v>CAPITAL IMPROVEMENTS</v>
          </cell>
        </row>
        <row r="20">
          <cell r="A20">
            <v>109010</v>
          </cell>
          <cell r="B20" t="str">
            <v>ADVERTISING OF COUNTY RESOURCES</v>
          </cell>
        </row>
        <row r="21">
          <cell r="A21">
            <v>109020</v>
          </cell>
          <cell r="B21" t="str">
            <v>ECONOMIC DEVELOPMENT COMMISSION</v>
          </cell>
        </row>
        <row r="22">
          <cell r="A22">
            <v>110010</v>
          </cell>
          <cell r="B22" t="str">
            <v>INSURANCE</v>
          </cell>
        </row>
        <row r="23">
          <cell r="A23">
            <v>110012</v>
          </cell>
          <cell r="B23" t="str">
            <v>RISK MANAGEMENT - LIABILITY</v>
          </cell>
        </row>
        <row r="24">
          <cell r="A24">
            <v>110014</v>
          </cell>
          <cell r="B24" t="str">
            <v>RISK MANAGEMENT - UNEMPLOYMENT</v>
          </cell>
        </row>
        <row r="25">
          <cell r="A25">
            <v>110016</v>
          </cell>
          <cell r="B25" t="str">
            <v>WORKERS' COMPENSATION INSURANCE</v>
          </cell>
        </row>
        <row r="26">
          <cell r="A26">
            <v>110017</v>
          </cell>
          <cell r="B26" t="str">
            <v>HEALTH INSURANCE</v>
          </cell>
        </row>
        <row r="27">
          <cell r="A27">
            <v>110018</v>
          </cell>
          <cell r="B27" t="str">
            <v>MEDICAL INSURANCE</v>
          </cell>
        </row>
        <row r="28">
          <cell r="A28">
            <v>110019</v>
          </cell>
          <cell r="B28" t="str">
            <v>VISION INSURANCE</v>
          </cell>
        </row>
        <row r="29">
          <cell r="A29">
            <v>110020</v>
          </cell>
          <cell r="B29" t="str">
            <v>EMPLOYEES' SPECIAL BENEFITS</v>
          </cell>
        </row>
        <row r="30">
          <cell r="A30">
            <v>110030</v>
          </cell>
          <cell r="B30" t="str">
            <v>SURVEYOR</v>
          </cell>
        </row>
        <row r="31">
          <cell r="A31">
            <v>110040</v>
          </cell>
          <cell r="B31" t="str">
            <v>DATA PROCESSING</v>
          </cell>
        </row>
        <row r="32">
          <cell r="A32">
            <v>110050</v>
          </cell>
          <cell r="B32" t="str">
            <v>SELF-FUNDED LEASE PROGRAM</v>
          </cell>
        </row>
        <row r="33">
          <cell r="A33">
            <v>110060</v>
          </cell>
          <cell r="B33" t="str">
            <v>AUTOMOTIVE SERVICE</v>
          </cell>
        </row>
        <row r="34">
          <cell r="A34">
            <v>110070</v>
          </cell>
          <cell r="B34" t="str">
            <v>FUEL SERVICES</v>
          </cell>
        </row>
        <row r="35">
          <cell r="A35">
            <v>110080</v>
          </cell>
          <cell r="B35" t="str">
            <v>GEOTHERMAL</v>
          </cell>
        </row>
        <row r="36">
          <cell r="A36">
            <v>110090</v>
          </cell>
          <cell r="B36" t="str">
            <v>WAN Maintenance</v>
          </cell>
        </row>
        <row r="37">
          <cell r="A37">
            <v>201000</v>
          </cell>
          <cell r="B37" t="str">
            <v>JUDICIAL</v>
          </cell>
        </row>
        <row r="38">
          <cell r="A38">
            <v>201010</v>
          </cell>
          <cell r="B38" t="str">
            <v>COURT SERVICES-NON RULE 810</v>
          </cell>
        </row>
        <row r="39">
          <cell r="A39">
            <v>201020</v>
          </cell>
          <cell r="B39" t="str">
            <v>JUVENILE DEPENDENCY GRANT</v>
          </cell>
        </row>
        <row r="40">
          <cell r="A40">
            <v>201025</v>
          </cell>
          <cell r="B40" t="str">
            <v>ACCESS TO VISITATION GRANT</v>
          </cell>
        </row>
        <row r="41">
          <cell r="A41">
            <v>201030</v>
          </cell>
          <cell r="B41" t="str">
            <v>CALIFORNIA DRUG COURT PROJECT</v>
          </cell>
        </row>
        <row r="42">
          <cell r="A42">
            <v>201035</v>
          </cell>
          <cell r="B42" t="str">
            <v>JUVENILE ADDICTION COURT PROJECT</v>
          </cell>
        </row>
        <row r="43">
          <cell r="A43">
            <v>201040</v>
          </cell>
          <cell r="B43" t="str">
            <v>PLANNING PROJECTS</v>
          </cell>
        </row>
        <row r="44">
          <cell r="A44">
            <v>201050</v>
          </cell>
          <cell r="B44" t="str">
            <v>COURT FACILITATOR</v>
          </cell>
        </row>
        <row r="45">
          <cell r="A45">
            <v>201060</v>
          </cell>
          <cell r="B45" t="str">
            <v>COURT SERVICES</v>
          </cell>
        </row>
        <row r="46">
          <cell r="A46">
            <v>201070</v>
          </cell>
          <cell r="B46" t="str">
            <v>CRIMINAL JUSTICE CONSTRUCTION</v>
          </cell>
        </row>
        <row r="47">
          <cell r="A47">
            <v>201075</v>
          </cell>
          <cell r="B47" t="str">
            <v>COURTHOUSE CONSTRUCTION</v>
          </cell>
        </row>
        <row r="48">
          <cell r="A48">
            <v>201080</v>
          </cell>
          <cell r="B48" t="str">
            <v>CLERK</v>
          </cell>
        </row>
        <row r="49">
          <cell r="A49">
            <v>201090</v>
          </cell>
          <cell r="B49" t="str">
            <v>CIVIL GRAND JURY</v>
          </cell>
        </row>
        <row r="50">
          <cell r="A50">
            <v>201095</v>
          </cell>
          <cell r="B50" t="str">
            <v>CRIMINAL GRAND JURY</v>
          </cell>
        </row>
        <row r="51">
          <cell r="A51">
            <v>201110</v>
          </cell>
          <cell r="B51" t="str">
            <v>DEPT OF CHILD SUPPORT SERVICES</v>
          </cell>
        </row>
        <row r="52">
          <cell r="A52">
            <v>201150</v>
          </cell>
          <cell r="B52" t="str">
            <v>LAW LIBRARY</v>
          </cell>
        </row>
        <row r="53">
          <cell r="A53">
            <v>201159</v>
          </cell>
          <cell r="B53" t="str">
            <v>DIST ATTY- CHILD ABUSER VERT PROS</v>
          </cell>
        </row>
        <row r="54">
          <cell r="A54">
            <v>201160</v>
          </cell>
          <cell r="B54" t="str">
            <v>DISTRICT ATTORNEY-PUBLIC ADMIN</v>
          </cell>
        </row>
        <row r="55">
          <cell r="A55">
            <v>201161</v>
          </cell>
          <cell r="B55" t="str">
            <v>DA-WORKERS COMPENSATION FRAUD GRANT</v>
          </cell>
        </row>
        <row r="56">
          <cell r="A56">
            <v>201162</v>
          </cell>
          <cell r="B56" t="str">
            <v>DA-AUTOMOBILE INSURANCE FRAUD</v>
          </cell>
        </row>
        <row r="57">
          <cell r="A57">
            <v>201163</v>
          </cell>
          <cell r="B57" t="str">
            <v>CRIME VICTIMS WITH DISABILITIES</v>
          </cell>
        </row>
        <row r="58">
          <cell r="A58">
            <v>201164</v>
          </cell>
          <cell r="B58" t="str">
            <v>DISTRICT ATTORNEY-GUN VIOLENCE PROS</v>
          </cell>
        </row>
        <row r="59">
          <cell r="A59">
            <v>201165</v>
          </cell>
          <cell r="B59" t="str">
            <v>DISTRICT ATTORNEY-VICTIM WITNESS</v>
          </cell>
        </row>
        <row r="60">
          <cell r="A60">
            <v>201166</v>
          </cell>
          <cell r="B60" t="str">
            <v>DISTRICT ATTORNEY-SPOUSAL ABUSE</v>
          </cell>
        </row>
        <row r="61">
          <cell r="A61">
            <v>201167</v>
          </cell>
          <cell r="B61" t="str">
            <v>DISTRICT ATTORNEY-CHILD ABUSE LESU</v>
          </cell>
        </row>
        <row r="62">
          <cell r="A62">
            <v>201168</v>
          </cell>
          <cell r="B62" t="str">
            <v>D.A. - STATUTORY RAPE VERTICAL PROS</v>
          </cell>
        </row>
        <row r="63">
          <cell r="A63">
            <v>201169</v>
          </cell>
          <cell r="B63" t="str">
            <v>D.A. - VIOLENCE AGAINST WOMEN - VPP</v>
          </cell>
        </row>
        <row r="64">
          <cell r="A64">
            <v>201170</v>
          </cell>
          <cell r="B64" t="str">
            <v>PUBLIC DEFENDER</v>
          </cell>
        </row>
        <row r="65">
          <cell r="A65">
            <v>201175</v>
          </cell>
          <cell r="B65" t="str">
            <v>HOMICIDE</v>
          </cell>
        </row>
        <row r="66">
          <cell r="A66">
            <v>201190</v>
          </cell>
          <cell r="B66" t="str">
            <v>COURT APPOINTED COUNSEL</v>
          </cell>
        </row>
        <row r="67">
          <cell r="A67">
            <v>202010</v>
          </cell>
          <cell r="B67" t="str">
            <v>SHERIFF-CORONER</v>
          </cell>
        </row>
        <row r="68">
          <cell r="A68">
            <v>202020</v>
          </cell>
          <cell r="B68" t="str">
            <v>WATER SAFETY</v>
          </cell>
        </row>
        <row r="69">
          <cell r="A69">
            <v>202060</v>
          </cell>
          <cell r="B69" t="str">
            <v>COPS FAST AWARD (DUNSMUIR)</v>
          </cell>
        </row>
        <row r="70">
          <cell r="A70">
            <v>202070</v>
          </cell>
          <cell r="B70" t="str">
            <v>OFF HIGHWAY VEHICLE SYSTEM GRANT</v>
          </cell>
        </row>
        <row r="71">
          <cell r="A71">
            <v>202075</v>
          </cell>
          <cell r="B71" t="str">
            <v>VICTIM SRVCS IN RURAL LAW ENF GRANT</v>
          </cell>
        </row>
        <row r="72">
          <cell r="A72">
            <v>202080</v>
          </cell>
          <cell r="B72" t="str">
            <v>SISKIYOU NARCOTIC TASK FORCE</v>
          </cell>
        </row>
        <row r="73">
          <cell r="A73">
            <v>202089</v>
          </cell>
          <cell r="B73" t="str">
            <v>HR 2389 SEARCH &amp; RESCUE/EMERG SVCS</v>
          </cell>
        </row>
        <row r="74">
          <cell r="A74">
            <v>202090</v>
          </cell>
          <cell r="B74" t="str">
            <v>CAL MMET</v>
          </cell>
        </row>
        <row r="75">
          <cell r="A75">
            <v>202095</v>
          </cell>
          <cell r="B75" t="str">
            <v>COPS-SLESF GC 30061 CITIES SHARE</v>
          </cell>
        </row>
        <row r="76">
          <cell r="A76">
            <v>202110</v>
          </cell>
          <cell r="B76" t="str">
            <v>OFFICE OF TRAFFIC SAFETY-DUI GRANT</v>
          </cell>
        </row>
        <row r="77">
          <cell r="A77">
            <v>202130</v>
          </cell>
          <cell r="B77" t="str">
            <v>CANNABIS ERADICATION PROGRAM</v>
          </cell>
        </row>
        <row r="78">
          <cell r="A78">
            <v>202150</v>
          </cell>
          <cell r="B78" t="str">
            <v>SISKIYOU CRIME RESISTANCE-OCJP GRNT</v>
          </cell>
        </row>
        <row r="79">
          <cell r="A79">
            <v>202190</v>
          </cell>
          <cell r="B79" t="str">
            <v>MARIJUANA SUPPRESSION PROGRAM</v>
          </cell>
        </row>
        <row r="80">
          <cell r="A80">
            <v>202202</v>
          </cell>
          <cell r="B80" t="str">
            <v>MARIJUANA SUPPRESSION FORFEITURE</v>
          </cell>
        </row>
        <row r="81">
          <cell r="A81">
            <v>202220</v>
          </cell>
          <cell r="B81" t="str">
            <v>CANINE PROGRAM - SISK CO SHERF</v>
          </cell>
        </row>
        <row r="82">
          <cell r="A82">
            <v>202222</v>
          </cell>
          <cell r="B82" t="str">
            <v>DARE SHERIFF'S DEPT</v>
          </cell>
        </row>
        <row r="83">
          <cell r="A83">
            <v>202223</v>
          </cell>
          <cell r="B83" t="str">
            <v>SHERIFF - HAZARD MATERIALS</v>
          </cell>
        </row>
        <row r="84">
          <cell r="A84">
            <v>202224</v>
          </cell>
          <cell r="B84" t="str">
            <v>SHERIFF - ARSON TEAM D</v>
          </cell>
        </row>
        <row r="85">
          <cell r="A85">
            <v>202225</v>
          </cell>
          <cell r="B85" t="str">
            <v>SHERIFF- EXPLORER'S POST</v>
          </cell>
        </row>
        <row r="86">
          <cell r="A86">
            <v>202226</v>
          </cell>
          <cell r="B86" t="str">
            <v>SHERF NARCOTIC ASSET FORFEITURE</v>
          </cell>
        </row>
        <row r="87">
          <cell r="A87">
            <v>202227</v>
          </cell>
          <cell r="B87" t="str">
            <v>SISKIYOU NARC TASK FORCE- ASSET FOR</v>
          </cell>
        </row>
        <row r="88">
          <cell r="A88">
            <v>202228</v>
          </cell>
          <cell r="B88" t="str">
            <v>SHERIFF- SEARCH AND RESCUE</v>
          </cell>
        </row>
        <row r="89">
          <cell r="A89">
            <v>202232</v>
          </cell>
          <cell r="B89" t="str">
            <v>CIVIL COLLECTION FEE GC 26731</v>
          </cell>
        </row>
        <row r="90">
          <cell r="A90">
            <v>202233</v>
          </cell>
          <cell r="B90" t="str">
            <v>WRIT FEES - PROCESSING</v>
          </cell>
        </row>
        <row r="91">
          <cell r="A91">
            <v>202235</v>
          </cell>
          <cell r="B91" t="str">
            <v>COMMUNITY DRUG/GANG ACTIVITY INTER</v>
          </cell>
        </row>
        <row r="92">
          <cell r="A92">
            <v>202277</v>
          </cell>
          <cell r="B92" t="str">
            <v>SHERIFF FIREARMS RANGE/TRAINING FAC</v>
          </cell>
        </row>
        <row r="93">
          <cell r="A93">
            <v>202278</v>
          </cell>
          <cell r="B93" t="str">
            <v>SHERIFF/CORONER CHAPLAIN PROG</v>
          </cell>
        </row>
        <row r="94">
          <cell r="A94">
            <v>203010</v>
          </cell>
          <cell r="B94" t="str">
            <v>COUNTY JAIL</v>
          </cell>
        </row>
        <row r="95">
          <cell r="A95">
            <v>203020</v>
          </cell>
          <cell r="B95" t="str">
            <v>COUNTY JAIL INMATE WELFARE</v>
          </cell>
        </row>
        <row r="96">
          <cell r="A96">
            <v>203030</v>
          </cell>
          <cell r="B96" t="str">
            <v>JUVENILE JUSTICE PROGRAM (SLESF)</v>
          </cell>
        </row>
        <row r="97">
          <cell r="A97">
            <v>203040</v>
          </cell>
          <cell r="B97" t="str">
            <v>JUVENILE HALL</v>
          </cell>
        </row>
        <row r="98">
          <cell r="A98">
            <v>203041</v>
          </cell>
          <cell r="B98" t="str">
            <v>JUVENILE HALL DONATIONS</v>
          </cell>
        </row>
        <row r="99">
          <cell r="A99">
            <v>203050</v>
          </cell>
          <cell r="B99" t="str">
            <v>PROBATION</v>
          </cell>
        </row>
        <row r="100">
          <cell r="A100">
            <v>203051</v>
          </cell>
          <cell r="B100" t="str">
            <v>PROBATION - CHALLENGE AWARD FUND</v>
          </cell>
        </row>
        <row r="101">
          <cell r="A101">
            <v>203060</v>
          </cell>
          <cell r="B101" t="str">
            <v>STATE CORRECTIONAL SCHOOLS</v>
          </cell>
        </row>
        <row r="102">
          <cell r="A102">
            <v>203070</v>
          </cell>
          <cell r="B102" t="str">
            <v>COMPREHENSIVE YOUTH SVCS ACT/TANF</v>
          </cell>
        </row>
        <row r="103">
          <cell r="A103">
            <v>203080</v>
          </cell>
          <cell r="B103" t="str">
            <v>DELINQUENCY PREVENTION</v>
          </cell>
        </row>
        <row r="104">
          <cell r="A104">
            <v>203090</v>
          </cell>
          <cell r="B104" t="str">
            <v>INMATE WORK PROGRAM</v>
          </cell>
        </row>
        <row r="105">
          <cell r="A105">
            <v>203100</v>
          </cell>
          <cell r="B105" t="str">
            <v>WARD WELFARE</v>
          </cell>
        </row>
        <row r="106">
          <cell r="A106">
            <v>203229</v>
          </cell>
          <cell r="B106" t="str">
            <v>FINGERPRINT FEES GC 76102</v>
          </cell>
        </row>
        <row r="107">
          <cell r="A107">
            <v>204010</v>
          </cell>
          <cell r="B107" t="str">
            <v>GENERAL COUNTY FIRE PROTECTION</v>
          </cell>
        </row>
        <row r="108">
          <cell r="A108">
            <v>204020</v>
          </cell>
          <cell r="B108" t="str">
            <v>FIRE PROTECTION</v>
          </cell>
        </row>
        <row r="109">
          <cell r="A109">
            <v>204030</v>
          </cell>
          <cell r="B109" t="str">
            <v>FIRE DISTRICTS</v>
          </cell>
        </row>
        <row r="110">
          <cell r="A110">
            <v>204034</v>
          </cell>
          <cell r="B110" t="str">
            <v>COUNTY SERVICE AREA #4 ADMIN</v>
          </cell>
        </row>
        <row r="111">
          <cell r="A111">
            <v>204035</v>
          </cell>
          <cell r="B111" t="str">
            <v>HAMMOND RANCH FIRE</v>
          </cell>
        </row>
        <row r="112">
          <cell r="A112">
            <v>204036</v>
          </cell>
          <cell r="B112" t="str">
            <v>MCCLOUD FIRE</v>
          </cell>
        </row>
        <row r="113">
          <cell r="A113">
            <v>204037</v>
          </cell>
          <cell r="B113" t="str">
            <v>MT SHASTA VISTA  FIRE</v>
          </cell>
        </row>
        <row r="114">
          <cell r="A114">
            <v>204038</v>
          </cell>
          <cell r="B114" t="str">
            <v>PLEASANT VALLEY FIRE ZONE</v>
          </cell>
        </row>
        <row r="115">
          <cell r="A115">
            <v>204041</v>
          </cell>
          <cell r="B115" t="str">
            <v>BUTTE VALLEY FIRE DISTRICT</v>
          </cell>
        </row>
        <row r="116">
          <cell r="A116">
            <v>204042</v>
          </cell>
          <cell r="B116" t="str">
            <v>COPCO FIRE DISTRICT</v>
          </cell>
        </row>
        <row r="117">
          <cell r="A117">
            <v>204043</v>
          </cell>
          <cell r="B117" t="str">
            <v>DUNSMUIR FIRE DISTRICT</v>
          </cell>
        </row>
        <row r="118">
          <cell r="A118">
            <v>204044</v>
          </cell>
          <cell r="B118" t="str">
            <v>GAZELLE FIRE DISTRICT</v>
          </cell>
        </row>
        <row r="119">
          <cell r="A119">
            <v>204045</v>
          </cell>
          <cell r="B119" t="str">
            <v>GRENADA FIRE DISTRICT</v>
          </cell>
        </row>
        <row r="120">
          <cell r="A120">
            <v>204046</v>
          </cell>
          <cell r="B120" t="str">
            <v>HAPPY CAMP FIRE DISTRICT</v>
          </cell>
        </row>
        <row r="121">
          <cell r="A121">
            <v>204047</v>
          </cell>
          <cell r="B121" t="str">
            <v>HORNBROOK FIRE DISTRICT</v>
          </cell>
        </row>
        <row r="122">
          <cell r="A122">
            <v>204048</v>
          </cell>
          <cell r="B122" t="str">
            <v>MONTAGUE FIRE DISTRICT</v>
          </cell>
        </row>
        <row r="123">
          <cell r="A123">
            <v>204049</v>
          </cell>
          <cell r="B123" t="str">
            <v>MT SHASTA FIRE DISTRICT</v>
          </cell>
        </row>
        <row r="124">
          <cell r="A124">
            <v>204050</v>
          </cell>
          <cell r="B124" t="str">
            <v>SCOTT VALLEY FIRE DISTRICT</v>
          </cell>
        </row>
        <row r="125">
          <cell r="A125">
            <v>204051</v>
          </cell>
          <cell r="B125" t="str">
            <v>SO YREKA FIRE DISTRICT</v>
          </cell>
        </row>
        <row r="126">
          <cell r="A126">
            <v>204052</v>
          </cell>
          <cell r="B126" t="str">
            <v>TULELAKE FIRE DISTRICT</v>
          </cell>
        </row>
        <row r="127">
          <cell r="A127">
            <v>204053</v>
          </cell>
          <cell r="B127" t="str">
            <v>MAYTEN FIRE DISTRICT</v>
          </cell>
        </row>
        <row r="128">
          <cell r="A128">
            <v>204054</v>
          </cell>
          <cell r="B128" t="str">
            <v>GAZELLE FIRE FEMA GRANT</v>
          </cell>
        </row>
        <row r="129">
          <cell r="A129">
            <v>205010</v>
          </cell>
          <cell r="B129" t="str">
            <v>SISKIYOU CO FLOOD CONTROL &amp; WATER</v>
          </cell>
        </row>
        <row r="130">
          <cell r="A130">
            <v>205050</v>
          </cell>
          <cell r="B130" t="str">
            <v>BUTTE VALLEY RESOURCES CONSERVATION</v>
          </cell>
        </row>
        <row r="131">
          <cell r="A131">
            <v>205052</v>
          </cell>
          <cell r="B131" t="str">
            <v>SHASTA VALLEY RESOURCES CONSERVAT</v>
          </cell>
        </row>
        <row r="132">
          <cell r="A132">
            <v>205054</v>
          </cell>
          <cell r="B132" t="str">
            <v>SISKIYOU RESOURCES CONSERVATION</v>
          </cell>
        </row>
        <row r="133">
          <cell r="A133">
            <v>205056</v>
          </cell>
          <cell r="B133" t="str">
            <v>SISKIYOU RESOURCES CONS - DWR GRANT</v>
          </cell>
        </row>
        <row r="134">
          <cell r="A134">
            <v>206010</v>
          </cell>
          <cell r="B134" t="str">
            <v>AGRICULTURE COMMISSIONER/SEALER</v>
          </cell>
        </row>
        <row r="135">
          <cell r="A135">
            <v>206020</v>
          </cell>
          <cell r="B135" t="str">
            <v>BUILDING DEPARTMENT</v>
          </cell>
        </row>
        <row r="136">
          <cell r="A136">
            <v>207010</v>
          </cell>
          <cell r="B136" t="str">
            <v>RECORDER</v>
          </cell>
        </row>
        <row r="137">
          <cell r="A137">
            <v>207020</v>
          </cell>
          <cell r="B137" t="str">
            <v>EMERGENCY SERVICES</v>
          </cell>
        </row>
        <row r="138">
          <cell r="A138">
            <v>207030</v>
          </cell>
          <cell r="B138" t="str">
            <v>DISASTER RELIEF</v>
          </cell>
        </row>
        <row r="139">
          <cell r="A139">
            <v>207040</v>
          </cell>
          <cell r="B139" t="str">
            <v>LOCAL AGENCY FORMATION COMMISSION</v>
          </cell>
        </row>
        <row r="140">
          <cell r="A140">
            <v>207050</v>
          </cell>
          <cell r="B140" t="str">
            <v>NATURAL RESOURCES</v>
          </cell>
        </row>
        <row r="141">
          <cell r="A141">
            <v>207070</v>
          </cell>
          <cell r="B141" t="str">
            <v>FISH &amp; GAME COMMISSION</v>
          </cell>
        </row>
        <row r="142">
          <cell r="A142">
            <v>207080</v>
          </cell>
          <cell r="B142" t="str">
            <v>PLANNING</v>
          </cell>
        </row>
        <row r="143">
          <cell r="A143">
            <v>207081</v>
          </cell>
          <cell r="B143" t="str">
            <v>RESTORATION GRANTS</v>
          </cell>
        </row>
        <row r="144">
          <cell r="A144">
            <v>207085</v>
          </cell>
          <cell r="B144" t="str">
            <v>SISKIYOU ASSOC. OF GOVERN. ENTITIES</v>
          </cell>
        </row>
        <row r="145">
          <cell r="A145">
            <v>207089</v>
          </cell>
          <cell r="B145" t="str">
            <v>HR 2389 FIRE PREV/COUNTY PLANNING</v>
          </cell>
        </row>
        <row r="146">
          <cell r="A146">
            <v>207090</v>
          </cell>
          <cell r="B146" t="str">
            <v>ANIMAL CONTROL</v>
          </cell>
        </row>
        <row r="147">
          <cell r="A147">
            <v>207100</v>
          </cell>
          <cell r="B147" t="str">
            <v>PREDATORY ANIMAL CONTROL</v>
          </cell>
        </row>
        <row r="148">
          <cell r="A148">
            <v>207110</v>
          </cell>
          <cell r="B148" t="str">
            <v>CEMETERIES</v>
          </cell>
        </row>
        <row r="149">
          <cell r="A149">
            <v>207111</v>
          </cell>
          <cell r="B149" t="str">
            <v>ETNA CEMETERY</v>
          </cell>
        </row>
        <row r="150">
          <cell r="A150">
            <v>207112</v>
          </cell>
          <cell r="B150" t="str">
            <v>FT JONES CEMETERY</v>
          </cell>
        </row>
        <row r="151">
          <cell r="A151">
            <v>207113</v>
          </cell>
          <cell r="B151" t="str">
            <v>HAPPY CAMP CEMETERY</v>
          </cell>
        </row>
        <row r="152">
          <cell r="A152">
            <v>207114</v>
          </cell>
          <cell r="B152" t="str">
            <v>HORNBROOK CEMETERY</v>
          </cell>
        </row>
        <row r="153">
          <cell r="A153">
            <v>207115</v>
          </cell>
          <cell r="B153" t="str">
            <v>LAKEVIEW CEMETERY</v>
          </cell>
        </row>
        <row r="154">
          <cell r="A154">
            <v>207116</v>
          </cell>
          <cell r="B154" t="str">
            <v>PICARD CEMETERY</v>
          </cell>
        </row>
        <row r="155">
          <cell r="A155">
            <v>207117</v>
          </cell>
          <cell r="B155" t="str">
            <v>SHASTA VALLEY CEMETERY</v>
          </cell>
        </row>
        <row r="156">
          <cell r="A156">
            <v>207201</v>
          </cell>
          <cell r="B156" t="str">
            <v>BATTERED WOMEN'S SHELTER</v>
          </cell>
        </row>
        <row r="157">
          <cell r="A157">
            <v>207216</v>
          </cell>
          <cell r="B157" t="str">
            <v>DOMESTIC VIOLENCE</v>
          </cell>
        </row>
        <row r="158">
          <cell r="A158">
            <v>301010</v>
          </cell>
          <cell r="B158" t="str">
            <v>ROAD CONSTRUCTION &amp; MAINTENANCE</v>
          </cell>
        </row>
        <row r="159">
          <cell r="A159">
            <v>301011</v>
          </cell>
          <cell r="B159" t="str">
            <v>ROAD CONSTRUCTION PROP1B</v>
          </cell>
        </row>
        <row r="160">
          <cell r="A160">
            <v>302010</v>
          </cell>
          <cell r="B160" t="str">
            <v>DIRECTOR OF AIRPORTS</v>
          </cell>
        </row>
        <row r="161">
          <cell r="A161">
            <v>302020</v>
          </cell>
          <cell r="B161" t="str">
            <v>BUTTE VALLEY AIRPORT</v>
          </cell>
        </row>
        <row r="162">
          <cell r="A162">
            <v>302030</v>
          </cell>
          <cell r="B162" t="str">
            <v>HAPPY CAMP AIRPORT</v>
          </cell>
        </row>
        <row r="163">
          <cell r="A163">
            <v>302040</v>
          </cell>
          <cell r="B163" t="str">
            <v>SCOTT VALLEY AIRPORT</v>
          </cell>
        </row>
        <row r="164">
          <cell r="A164">
            <v>302050</v>
          </cell>
          <cell r="B164" t="str">
            <v>SISKIYOU AIRPORT</v>
          </cell>
        </row>
        <row r="165">
          <cell r="A165">
            <v>302060</v>
          </cell>
          <cell r="B165" t="str">
            <v>WEED AIRPORT</v>
          </cell>
        </row>
        <row r="166">
          <cell r="A166">
            <v>302080</v>
          </cell>
          <cell r="B166" t="str">
            <v>AIRPORT COMPREHENSIVE LAND USE PLAN</v>
          </cell>
        </row>
        <row r="167">
          <cell r="A167">
            <v>303010</v>
          </cell>
          <cell r="B167" t="str">
            <v>SISKIYOU TRANSIT AND GENERAL EXPRES</v>
          </cell>
        </row>
        <row r="168">
          <cell r="A168">
            <v>303020</v>
          </cell>
          <cell r="B168" t="str">
            <v>LOCAL TRANSPORTATION ADMINISTRATION</v>
          </cell>
        </row>
        <row r="169">
          <cell r="A169">
            <v>303030</v>
          </cell>
          <cell r="B169" t="str">
            <v>REGIONAL TRANSPORTATION PLANNING</v>
          </cell>
        </row>
        <row r="170">
          <cell r="A170">
            <v>401010</v>
          </cell>
          <cell r="B170" t="str">
            <v>PUBLIC HEALTH ADMINISTRATION</v>
          </cell>
        </row>
        <row r="171">
          <cell r="A171">
            <v>401012</v>
          </cell>
          <cell r="B171" t="str">
            <v>HRSA</v>
          </cell>
        </row>
        <row r="172">
          <cell r="A172">
            <v>401014</v>
          </cell>
          <cell r="B172" t="str">
            <v>PH - ENVIRONMENTAL HEALTH</v>
          </cell>
        </row>
        <row r="173">
          <cell r="A173">
            <v>401015</v>
          </cell>
          <cell r="B173" t="str">
            <v>PH - PERSONAL HEALTH</v>
          </cell>
        </row>
        <row r="174">
          <cell r="A174">
            <v>401020</v>
          </cell>
          <cell r="B174" t="str">
            <v>TOBACCO SETTLEMENT - HEALTH ISSUES</v>
          </cell>
        </row>
        <row r="175">
          <cell r="A175">
            <v>401030</v>
          </cell>
          <cell r="B175" t="str">
            <v>BEHAVIORAL HEALTH</v>
          </cell>
        </row>
        <row r="176">
          <cell r="A176">
            <v>401031</v>
          </cell>
          <cell r="B176" t="str">
            <v>BEHAVIORAL HEALTH - LOCAL MHSA</v>
          </cell>
        </row>
        <row r="177">
          <cell r="A177">
            <v>401050</v>
          </cell>
          <cell r="B177" t="str">
            <v>AIR POLLUTION CONTROL DISTRICT</v>
          </cell>
        </row>
        <row r="178">
          <cell r="A178">
            <v>401053</v>
          </cell>
          <cell r="B178" t="str">
            <v>AIR POLLUTION - PM 2.5 GRANT</v>
          </cell>
        </row>
        <row r="179">
          <cell r="A179">
            <v>401055</v>
          </cell>
          <cell r="B179" t="str">
            <v>AIR POLLUTION</v>
          </cell>
        </row>
        <row r="180">
          <cell r="A180">
            <v>401060</v>
          </cell>
          <cell r="B180" t="str">
            <v>TOBACCO PREVENTION PROGRAM</v>
          </cell>
        </row>
        <row r="181">
          <cell r="A181">
            <v>401065</v>
          </cell>
          <cell r="B181" t="str">
            <v>FIRST 5 SISKIYOU CHILDRN &amp; FAM COMM</v>
          </cell>
        </row>
        <row r="182">
          <cell r="A182">
            <v>401066</v>
          </cell>
          <cell r="B182" t="str">
            <v>BUTTE VLY SCHOOL READINESS -FIRST 5</v>
          </cell>
        </row>
        <row r="183">
          <cell r="A183">
            <v>401070</v>
          </cell>
          <cell r="B183" t="str">
            <v>PANDEMIC INFLUENZA</v>
          </cell>
        </row>
        <row r="184">
          <cell r="A184">
            <v>401075</v>
          </cell>
          <cell r="B184" t="str">
            <v>BIOTERRORISM PREPAREDNESS PROGRAM</v>
          </cell>
        </row>
        <row r="185">
          <cell r="A185">
            <v>401081</v>
          </cell>
          <cell r="B185" t="str">
            <v>INMATE MEDICAL PROGRAM</v>
          </cell>
        </row>
        <row r="186">
          <cell r="A186">
            <v>401090</v>
          </cell>
          <cell r="B186" t="str">
            <v>WOMEN, INFANTS &amp; CHILDREN</v>
          </cell>
        </row>
        <row r="187">
          <cell r="A187">
            <v>401100</v>
          </cell>
          <cell r="B187" t="str">
            <v>DRUG &amp; ALCOHOL PROGRAM</v>
          </cell>
        </row>
        <row r="188">
          <cell r="A188">
            <v>401116</v>
          </cell>
          <cell r="B188" t="str">
            <v>USED OIL RECYCLING</v>
          </cell>
        </row>
        <row r="189">
          <cell r="A189">
            <v>401118</v>
          </cell>
          <cell r="B189" t="str">
            <v>HAZARDOUS WASTE</v>
          </cell>
        </row>
        <row r="190">
          <cell r="A190">
            <v>401130</v>
          </cell>
          <cell r="B190" t="str">
            <v>PERINATAL SUBSTANCE ABUSE</v>
          </cell>
        </row>
        <row r="191">
          <cell r="A191">
            <v>401140</v>
          </cell>
          <cell r="B191" t="str">
            <v>SUBSTNCE ABUSE&amp; CRIME PRVNTN-PROP36</v>
          </cell>
        </row>
        <row r="192">
          <cell r="A192">
            <v>401150</v>
          </cell>
          <cell r="B192" t="str">
            <v>BEHAVIORAL HEALTH-CalWORKS</v>
          </cell>
        </row>
        <row r="193">
          <cell r="A193">
            <v>402040</v>
          </cell>
          <cell r="B193" t="str">
            <v>COUNTY SERVICE AREA #3</v>
          </cell>
        </row>
        <row r="194">
          <cell r="A194">
            <v>402045</v>
          </cell>
          <cell r="B194" t="str">
            <v>AMBULANCE SERVICE</v>
          </cell>
        </row>
        <row r="195">
          <cell r="A195">
            <v>402080</v>
          </cell>
          <cell r="B195" t="str">
            <v>EMERGENCY MEDICAL CARE COUNCIL</v>
          </cell>
        </row>
        <row r="196">
          <cell r="A196">
            <v>404010</v>
          </cell>
          <cell r="B196" t="str">
            <v>SOLID WASTE DISPOSAL</v>
          </cell>
        </row>
        <row r="197">
          <cell r="A197">
            <v>404012</v>
          </cell>
          <cell r="B197" t="str">
            <v>HAPPY CAMP SANITARY DISTRICT</v>
          </cell>
        </row>
        <row r="198">
          <cell r="A198">
            <v>404015</v>
          </cell>
          <cell r="B198" t="str">
            <v>GRENADA SANITARY DISTRICT</v>
          </cell>
        </row>
        <row r="199">
          <cell r="A199">
            <v>404016</v>
          </cell>
          <cell r="B199" t="str">
            <v>GRENADA SANITARY -CONSTRUCTN FND</v>
          </cell>
        </row>
        <row r="200">
          <cell r="A200">
            <v>404040</v>
          </cell>
          <cell r="B200" t="str">
            <v>SEWER/WATER PROJECTS</v>
          </cell>
        </row>
        <row r="201">
          <cell r="A201">
            <v>404041</v>
          </cell>
          <cell r="B201" t="str">
            <v>CSA#5 SPECIAL ASSESSMENT-WATER PROJ</v>
          </cell>
        </row>
        <row r="202">
          <cell r="A202">
            <v>404114</v>
          </cell>
          <cell r="B202" t="str">
            <v>TIRE RECYCLING &amp; AMNESTY GRANT</v>
          </cell>
        </row>
        <row r="203">
          <cell r="A203">
            <v>404116</v>
          </cell>
          <cell r="B203" t="str">
            <v>USED OIL RECYCLING GRANT</v>
          </cell>
        </row>
        <row r="204">
          <cell r="A204">
            <v>501010</v>
          </cell>
          <cell r="B204" t="str">
            <v>HUMAN SERVICES ADMINSTRATION</v>
          </cell>
        </row>
        <row r="205">
          <cell r="A205">
            <v>501020</v>
          </cell>
          <cell r="B205" t="str">
            <v>0% - WELFARE TO WORK</v>
          </cell>
        </row>
        <row r="206">
          <cell r="A206">
            <v>501030</v>
          </cell>
          <cell r="B206" t="str">
            <v>WELFARE</v>
          </cell>
        </row>
        <row r="207">
          <cell r="A207">
            <v>502010</v>
          </cell>
          <cell r="B207" t="str">
            <v>2% - CalWORKS ASSISTANCE</v>
          </cell>
        </row>
        <row r="208">
          <cell r="A208">
            <v>502020</v>
          </cell>
          <cell r="B208" t="str">
            <v>42% - FOSTER CARE ASSISTANCE</v>
          </cell>
        </row>
        <row r="209">
          <cell r="A209">
            <v>502030</v>
          </cell>
          <cell r="B209" t="str">
            <v>14% - CHILD WELFARE SERVICES</v>
          </cell>
        </row>
        <row r="210">
          <cell r="A210">
            <v>502040</v>
          </cell>
          <cell r="B210" t="str">
            <v>3% - ADULT PROTECTIVE SERVICES</v>
          </cell>
        </row>
        <row r="211">
          <cell r="A211">
            <v>502050</v>
          </cell>
          <cell r="B211" t="str">
            <v>2% - IN-HOME SUPPORTIVE SERVICES</v>
          </cell>
        </row>
        <row r="212">
          <cell r="A212">
            <v>502055</v>
          </cell>
          <cell r="B212" t="str">
            <v>PUBLIC AUTHORITY IHSS</v>
          </cell>
        </row>
        <row r="213">
          <cell r="A213">
            <v>502060</v>
          </cell>
          <cell r="B213" t="str">
            <v>60% - SED CHILDREN</v>
          </cell>
        </row>
        <row r="214">
          <cell r="A214">
            <v>502065</v>
          </cell>
          <cell r="B214" t="str">
            <v>PUBLIC AUTHORITY GF CONTRIBUTION</v>
          </cell>
        </row>
        <row r="215">
          <cell r="A215">
            <v>502070</v>
          </cell>
          <cell r="B215" t="str">
            <v>12% - ADOPTION ASSISTANCE</v>
          </cell>
        </row>
        <row r="216">
          <cell r="A216">
            <v>502080</v>
          </cell>
          <cell r="B216" t="str">
            <v>0% - INDEPENDENT LIVING SKILLS PROG</v>
          </cell>
        </row>
        <row r="217">
          <cell r="A217">
            <v>502085</v>
          </cell>
          <cell r="B217" t="str">
            <v>0% - SUBSTANCE ABUSE-MH</v>
          </cell>
        </row>
        <row r="218">
          <cell r="A218">
            <v>502090</v>
          </cell>
          <cell r="B218" t="str">
            <v>TRANSITIONAL CHILD CARE</v>
          </cell>
        </row>
        <row r="219">
          <cell r="A219">
            <v>502095</v>
          </cell>
          <cell r="B219" t="str">
            <v>0% - FAMILY PRESERVATION/SUPPORT</v>
          </cell>
        </row>
        <row r="220">
          <cell r="A220">
            <v>503010</v>
          </cell>
          <cell r="B220" t="str">
            <v>100% - AID TO INDIGENTS</v>
          </cell>
        </row>
        <row r="221">
          <cell r="A221">
            <v>503020</v>
          </cell>
          <cell r="B221" t="str">
            <v>INDIGENT BURIAL</v>
          </cell>
        </row>
        <row r="222">
          <cell r="A222">
            <v>504010</v>
          </cell>
          <cell r="B222" t="str">
            <v>CARE OF COURT WARDS</v>
          </cell>
        </row>
        <row r="223">
          <cell r="A223">
            <v>505010</v>
          </cell>
          <cell r="B223" t="str">
            <v>VETERANS SERVICE OFFICE</v>
          </cell>
        </row>
        <row r="224">
          <cell r="A224">
            <v>506020</v>
          </cell>
          <cell r="B224" t="str">
            <v>PSA II MATCH</v>
          </cell>
        </row>
        <row r="225">
          <cell r="A225">
            <v>506030</v>
          </cell>
          <cell r="B225" t="str">
            <v>PSA II AREA AGENCY ON AGING</v>
          </cell>
        </row>
        <row r="226">
          <cell r="A226">
            <v>506040</v>
          </cell>
          <cell r="B226" t="str">
            <v>COMMUNITY SERVICES COUNCIL</v>
          </cell>
        </row>
        <row r="227">
          <cell r="A227">
            <v>506050</v>
          </cell>
          <cell r="B227" t="str">
            <v>MODOC/SISKIYOU CSBG</v>
          </cell>
        </row>
        <row r="228">
          <cell r="A228">
            <v>602010</v>
          </cell>
          <cell r="B228" t="str">
            <v>COUNTY LIBRARY</v>
          </cell>
        </row>
        <row r="229">
          <cell r="A229">
            <v>603010</v>
          </cell>
          <cell r="B229" t="str">
            <v>TULELAKE FARM ADVISER</v>
          </cell>
        </row>
        <row r="230">
          <cell r="A230">
            <v>603020</v>
          </cell>
          <cell r="B230" t="str">
            <v>YREKA FARM ADVISER</v>
          </cell>
        </row>
        <row r="231">
          <cell r="A231">
            <v>701020</v>
          </cell>
          <cell r="B231" t="str">
            <v>RECREATION DISTRICT</v>
          </cell>
        </row>
        <row r="232">
          <cell r="A232">
            <v>701021</v>
          </cell>
          <cell r="B232" t="str">
            <v>DUNSMUIR RECREATION DISTRICT</v>
          </cell>
        </row>
        <row r="233">
          <cell r="A233">
            <v>701022</v>
          </cell>
          <cell r="B233" t="str">
            <v>MT SHASTA  RECREATION DISTRICT</v>
          </cell>
        </row>
        <row r="234">
          <cell r="A234">
            <v>701023</v>
          </cell>
          <cell r="B234" t="str">
            <v>WEED  RECREATION DISTRICT</v>
          </cell>
        </row>
        <row r="235">
          <cell r="A235">
            <v>701050</v>
          </cell>
          <cell r="B235" t="str">
            <v>PARK FACILITIES</v>
          </cell>
        </row>
        <row r="236">
          <cell r="A236">
            <v>702010</v>
          </cell>
          <cell r="B236" t="str">
            <v>SISKIYOU COUNTY MUSEUM</v>
          </cell>
        </row>
        <row r="237">
          <cell r="A237">
            <v>702089</v>
          </cell>
          <cell r="B237" t="str">
            <v>HR 2389 FOREST RELATED EDUC OPPORT</v>
          </cell>
        </row>
        <row r="238">
          <cell r="A238">
            <v>801010</v>
          </cell>
          <cell r="B238" t="str">
            <v>RETIREMENT OF LONG TERM DEBT</v>
          </cell>
        </row>
        <row r="239">
          <cell r="A239">
            <v>801020</v>
          </cell>
          <cell r="B239" t="str">
            <v>RETIREMENT OF SHORT TERM DEBT</v>
          </cell>
        </row>
        <row r="240">
          <cell r="A240">
            <v>805000</v>
          </cell>
          <cell r="B240" t="str">
            <v>PROVISIONS</v>
          </cell>
        </row>
        <row r="241">
          <cell r="A241">
            <v>807010</v>
          </cell>
          <cell r="B241" t="str">
            <v>CDBG REV LOAN FUNDS-PROGRAM INCOME</v>
          </cell>
        </row>
        <row r="242">
          <cell r="A242">
            <v>807015</v>
          </cell>
          <cell r="B242" t="str">
            <v>CDBG REV LOAN FUNDS - MISC INCOME</v>
          </cell>
        </row>
        <row r="243">
          <cell r="A243">
            <v>807020</v>
          </cell>
          <cell r="B243" t="str">
            <v>CDBG REV LOAN FUNDS-INFRASTRUCTURE</v>
          </cell>
        </row>
        <row r="244">
          <cell r="A244">
            <v>807025</v>
          </cell>
          <cell r="B244" t="str">
            <v>CDBG REV LOAN FUNDS-BUSINESS LOANS</v>
          </cell>
        </row>
        <row r="245">
          <cell r="A245">
            <v>807030</v>
          </cell>
          <cell r="B245" t="str">
            <v>06-HOME-2360 HOME LOANS CDBG</v>
          </cell>
        </row>
        <row r="246">
          <cell r="A246">
            <v>807040</v>
          </cell>
          <cell r="B246" t="str">
            <v>HORNBROOK/CARRICK REPAY #1</v>
          </cell>
        </row>
        <row r="247">
          <cell r="A247">
            <v>807050</v>
          </cell>
          <cell r="B247" t="str">
            <v>MCCLOUD/DUNSMUIR REPAY</v>
          </cell>
        </row>
        <row r="248">
          <cell r="A248">
            <v>807051</v>
          </cell>
          <cell r="B248" t="str">
            <v>CDBG GRENADA REPAY</v>
          </cell>
        </row>
        <row r="249">
          <cell r="A249">
            <v>807052</v>
          </cell>
          <cell r="B249" t="str">
            <v>ECONOMIC DEVELOP REPAY 99-EDBG-671</v>
          </cell>
        </row>
        <row r="250">
          <cell r="A250">
            <v>807053</v>
          </cell>
          <cell r="B250" t="str">
            <v>ECONOMIC DEVELOP REPAY 00-EDBG-757</v>
          </cell>
        </row>
        <row r="251">
          <cell r="A251">
            <v>807054</v>
          </cell>
          <cell r="B251" t="str">
            <v>ECONOMIC DEVELOP REPAY 01-EDBG-836</v>
          </cell>
        </row>
        <row r="252">
          <cell r="A252">
            <v>807055</v>
          </cell>
          <cell r="B252" t="str">
            <v>ECONOMIC DEVELOP REPAY 02-EDBG-892</v>
          </cell>
        </row>
        <row r="253">
          <cell r="A253">
            <v>807056</v>
          </cell>
          <cell r="B253" t="str">
            <v>ECONOMIC DEVEL REPAY 03-EDBG-923</v>
          </cell>
        </row>
        <row r="254">
          <cell r="A254">
            <v>807057</v>
          </cell>
          <cell r="B254" t="str">
            <v>ECONOMIC DEVEL REPAY 00-STBG-1498</v>
          </cell>
        </row>
        <row r="255">
          <cell r="A255">
            <v>807058</v>
          </cell>
          <cell r="B255" t="str">
            <v>ECONOMIC DEVEL REPAY 04-EDBG-0635</v>
          </cell>
        </row>
        <row r="256">
          <cell r="A256">
            <v>807059</v>
          </cell>
          <cell r="B256" t="str">
            <v>CDBG 05-STBG-1781 REAPY</v>
          </cell>
        </row>
        <row r="257">
          <cell r="A257">
            <v>807060</v>
          </cell>
          <cell r="B257" t="str">
            <v>CARRICK/HORNBROOK CDBG 93-STBG-704</v>
          </cell>
        </row>
        <row r="258">
          <cell r="A258">
            <v>807061</v>
          </cell>
          <cell r="B258" t="str">
            <v>CARRICK/HORNBROOK CDBG 95-STBG-921</v>
          </cell>
        </row>
        <row r="259">
          <cell r="A259">
            <v>807062</v>
          </cell>
          <cell r="B259" t="str">
            <v>REPAY MCCLOUD 98-STBG-1281</v>
          </cell>
        </row>
        <row r="260">
          <cell r="A260">
            <v>807063</v>
          </cell>
          <cell r="B260" t="str">
            <v>06-STBG-2576 PTA GENERAL - SLUDGE</v>
          </cell>
        </row>
        <row r="261">
          <cell r="A261">
            <v>807064</v>
          </cell>
          <cell r="B261" t="str">
            <v>MCCLOUD CSD-SEWER #98-STBG-1297</v>
          </cell>
        </row>
        <row r="262">
          <cell r="A262">
            <v>807065</v>
          </cell>
          <cell r="B262" t="str">
            <v>MICROENTERPRISE GRANT 98-EDBG-614</v>
          </cell>
        </row>
        <row r="263">
          <cell r="A263">
            <v>807066</v>
          </cell>
          <cell r="B263" t="str">
            <v>ECONOMIC DEVELOPMENT 99-EDBG-671</v>
          </cell>
        </row>
        <row r="264">
          <cell r="A264">
            <v>807067</v>
          </cell>
          <cell r="B264" t="str">
            <v>05-PTAA-1470 PLANNG &amp; TECH ASSIST</v>
          </cell>
        </row>
        <row r="265">
          <cell r="A265">
            <v>807068</v>
          </cell>
          <cell r="B265" t="str">
            <v>06-EDBG-2610 PLANNING &amp; TECH ASST</v>
          </cell>
        </row>
        <row r="266">
          <cell r="A266">
            <v>807071</v>
          </cell>
          <cell r="B266" t="str">
            <v>04-EDBG-635 MICROASSISTANCE LOANS</v>
          </cell>
        </row>
        <row r="267">
          <cell r="A267">
            <v>807072</v>
          </cell>
          <cell r="B267" t="str">
            <v>05-EDBG-1841 MICROENTERPRISE</v>
          </cell>
        </row>
        <row r="268">
          <cell r="A268">
            <v>807075</v>
          </cell>
          <cell r="B268" t="str">
            <v>06-EDBG-2705 ECONOMIC DEVELOPMENT</v>
          </cell>
        </row>
        <row r="269">
          <cell r="A269">
            <v>807082</v>
          </cell>
          <cell r="B269" t="str">
            <v>05-STBG-1781 GENERAL GRANT</v>
          </cell>
        </row>
        <row r="270">
          <cell r="A270">
            <v>807083</v>
          </cell>
          <cell r="B270" t="str">
            <v>CASA PROJECT CDBG GRANT 00STBG-1498</v>
          </cell>
        </row>
        <row r="271">
          <cell r="A271">
            <v>807084</v>
          </cell>
          <cell r="B271" t="str">
            <v>ECONOMIC ENTERPRISE #00-EDBG-757</v>
          </cell>
        </row>
        <row r="272">
          <cell r="A272">
            <v>807085</v>
          </cell>
          <cell r="B272" t="str">
            <v>MCCLOUD SEWER 01-STBG-1613</v>
          </cell>
        </row>
        <row r="273">
          <cell r="A273">
            <v>807086</v>
          </cell>
          <cell r="B273" t="str">
            <v>ED PTA 01-EDBG-781</v>
          </cell>
        </row>
        <row r="274">
          <cell r="A274">
            <v>807087</v>
          </cell>
          <cell r="B274" t="str">
            <v>01-STBG-1647 CALLAHAN TEST WELL</v>
          </cell>
        </row>
        <row r="275">
          <cell r="A275">
            <v>807088</v>
          </cell>
          <cell r="B275" t="str">
            <v>01-EDBG- 836 ECONOMIC DEVELOPMENT</v>
          </cell>
        </row>
        <row r="276">
          <cell r="A276">
            <v>807089</v>
          </cell>
          <cell r="B276" t="str">
            <v>02-EDBG-869 PTA MCCLOUD BOTTLG</v>
          </cell>
        </row>
        <row r="277">
          <cell r="A277">
            <v>807092</v>
          </cell>
          <cell r="B277" t="str">
            <v>02-EDBG-892 MICROASSISTANCE LOANS</v>
          </cell>
        </row>
        <row r="278">
          <cell r="A278">
            <v>807093</v>
          </cell>
          <cell r="B278" t="str">
            <v>02-STBG-1721 CARRICK GRENADA SWYRS</v>
          </cell>
        </row>
        <row r="279">
          <cell r="A279">
            <v>807094</v>
          </cell>
          <cell r="B279" t="str">
            <v>02-STBG-1791 COPCO LAKE TEST WELL</v>
          </cell>
        </row>
        <row r="280">
          <cell r="A280">
            <v>807095</v>
          </cell>
          <cell r="B280" t="str">
            <v>03-STBG-1849 MCCLOUD SEWER LATERALS</v>
          </cell>
        </row>
        <row r="281">
          <cell r="A281">
            <v>807096</v>
          </cell>
          <cell r="B281" t="str">
            <v>03-PTAA-0019 SISK CO AIRPORT PLAN</v>
          </cell>
        </row>
        <row r="282">
          <cell r="A282">
            <v>807097</v>
          </cell>
          <cell r="B282" t="str">
            <v>03-PTAA-0019 ELK CREEK STUDY</v>
          </cell>
        </row>
        <row r="283">
          <cell r="A283">
            <v>807098</v>
          </cell>
          <cell r="B283" t="str">
            <v>03-EDBG-923</v>
          </cell>
        </row>
        <row r="284">
          <cell r="A284">
            <v>807099</v>
          </cell>
          <cell r="B284" t="str">
            <v>04-STBG-1929 CALLAHAN DRINKING WATR</v>
          </cell>
        </row>
        <row r="285">
          <cell r="A285">
            <v>807100</v>
          </cell>
          <cell r="B285" t="str">
            <v>04-PTAA-0841 ED &amp; GENERAL PTA</v>
          </cell>
        </row>
        <row r="286">
          <cell r="A286">
            <v>807101</v>
          </cell>
          <cell r="B286" t="str">
            <v>05-EDBG-1841 ECONOMIC DEVELOPMENT</v>
          </cell>
        </row>
        <row r="287">
          <cell r="A287">
            <v>807102</v>
          </cell>
          <cell r="B287" t="str">
            <v>07-EDEF-3765 ECONOMIC DEVELOPMENT</v>
          </cell>
        </row>
        <row r="288">
          <cell r="A288">
            <v>807103</v>
          </cell>
          <cell r="B288" t="str">
            <v>07-PTAE-3681 PLANNING &amp; TECH ASST</v>
          </cell>
        </row>
        <row r="289">
          <cell r="A289">
            <v>807104</v>
          </cell>
          <cell r="B289" t="str">
            <v>06-HOME-2360 1ST HOME BUYER - REPAY</v>
          </cell>
        </row>
        <row r="290">
          <cell r="A290">
            <v>807105</v>
          </cell>
          <cell r="B290" t="str">
            <v>08-STBG-4829 GENERAL ALLOCATION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18BF-F1A9-48ED-9DFB-B35F2AC7402D}">
  <dimension ref="A1:T47"/>
  <sheetViews>
    <sheetView tabSelected="1" topLeftCell="A4" zoomScaleNormal="100" workbookViewId="0">
      <selection activeCell="T10" sqref="T10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customWidth="1"/>
    <col min="7" max="7" width="1" customWidth="1"/>
    <col min="8" max="10" width="9" customWidth="1"/>
    <col min="11" max="11" width="49.140625" customWidth="1"/>
    <col min="12" max="12" width="10.28515625" customWidth="1"/>
    <col min="13" max="13" width="11.7109375" customWidth="1"/>
  </cols>
  <sheetData>
    <row r="1" spans="1:13" ht="16.5" thickBot="1" x14ac:dyDescent="0.3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ht="18" x14ac:dyDescent="0.25">
      <c r="A2" s="7"/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15.75" thickBot="1" x14ac:dyDescent="0.3">
      <c r="F3" s="11"/>
      <c r="G3" s="11"/>
      <c r="L3" s="12"/>
      <c r="M3" s="13"/>
    </row>
    <row r="4" spans="1:13" ht="16.5" thickBot="1" x14ac:dyDescent="0.3">
      <c r="A4" s="14"/>
      <c r="B4" s="2"/>
      <c r="C4" s="14"/>
      <c r="D4" s="14"/>
      <c r="E4" s="14"/>
      <c r="F4" s="15"/>
      <c r="G4" s="15"/>
      <c r="H4" s="14"/>
      <c r="I4" s="14"/>
      <c r="J4" s="16"/>
      <c r="K4" s="14"/>
      <c r="L4" s="17"/>
      <c r="M4" s="18"/>
    </row>
    <row r="5" spans="1:13" ht="16.5" thickBot="1" x14ac:dyDescent="0.3">
      <c r="A5" s="19" t="s">
        <v>3</v>
      </c>
      <c r="B5" s="19"/>
      <c r="C5" s="20"/>
      <c r="D5" s="21" t="str">
        <f>+VLOOKUP(I17,[1]ORG!A2:B290,2,FALSE)</f>
        <v>CDBG REV LOAN FUNDS-PROGRAM INCOME</v>
      </c>
      <c r="E5" s="21"/>
      <c r="F5" s="21"/>
      <c r="G5" s="15"/>
      <c r="H5" s="14"/>
      <c r="I5" s="14"/>
      <c r="J5" s="14"/>
      <c r="K5" s="14"/>
      <c r="L5" s="14"/>
      <c r="M5" s="15"/>
    </row>
    <row r="6" spans="1:13" ht="16.5" thickBot="1" x14ac:dyDescent="0.3">
      <c r="A6" s="14"/>
      <c r="B6" s="14"/>
      <c r="C6" s="22"/>
      <c r="D6" s="2"/>
      <c r="E6" s="2"/>
      <c r="F6" s="15"/>
      <c r="G6" s="15"/>
      <c r="H6" s="14"/>
      <c r="I6" s="14"/>
      <c r="J6" s="23" t="s">
        <v>4</v>
      </c>
      <c r="K6" s="24">
        <f ca="1">TODAY()</f>
        <v>44384</v>
      </c>
      <c r="L6" s="25"/>
      <c r="M6" s="15"/>
    </row>
    <row r="7" spans="1:13" ht="15.75" thickBot="1" x14ac:dyDescent="0.3">
      <c r="A7" s="26" t="s">
        <v>5</v>
      </c>
      <c r="B7" s="27"/>
      <c r="C7" s="28" t="s">
        <v>6</v>
      </c>
      <c r="F7" s="11"/>
      <c r="G7" s="11"/>
      <c r="M7" s="11"/>
    </row>
    <row r="8" spans="1:13" ht="15.75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7</v>
      </c>
      <c r="M8" s="32" t="s">
        <v>8</v>
      </c>
    </row>
    <row r="9" spans="1:13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6"/>
    </row>
    <row r="10" spans="1:13" x14ac:dyDescent="0.25">
      <c r="A10" s="37" t="s">
        <v>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15.75" thickBot="1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x14ac:dyDescent="0.25">
      <c r="F13" s="43"/>
      <c r="G13" s="43"/>
      <c r="M13" s="43"/>
    </row>
    <row r="14" spans="1:13" ht="23.25" x14ac:dyDescent="0.35">
      <c r="A14" s="44"/>
      <c r="B14" s="45"/>
      <c r="C14" s="46" t="s">
        <v>10</v>
      </c>
      <c r="D14" s="47"/>
      <c r="E14" s="47"/>
      <c r="F14" s="48"/>
      <c r="G14" s="49"/>
      <c r="H14" s="44"/>
      <c r="I14" s="46" t="s">
        <v>11</v>
      </c>
      <c r="J14" s="45"/>
      <c r="K14" s="50"/>
      <c r="L14" s="50"/>
      <c r="M14" s="48"/>
    </row>
    <row r="15" spans="1:13" x14ac:dyDescent="0.25">
      <c r="A15" s="51" t="s">
        <v>12</v>
      </c>
      <c r="B15" s="52" t="s">
        <v>13</v>
      </c>
      <c r="C15" s="52" t="s">
        <v>14</v>
      </c>
      <c r="D15" s="53" t="s">
        <v>15</v>
      </c>
      <c r="E15" s="51" t="s">
        <v>16</v>
      </c>
      <c r="F15" s="54"/>
      <c r="G15" s="55"/>
      <c r="H15" s="52" t="s">
        <v>12</v>
      </c>
      <c r="I15" s="56" t="s">
        <v>13</v>
      </c>
      <c r="J15" s="51" t="s">
        <v>14</v>
      </c>
      <c r="K15" s="53" t="s">
        <v>15</v>
      </c>
      <c r="L15" s="51" t="s">
        <v>16</v>
      </c>
      <c r="M15" s="57"/>
    </row>
    <row r="16" spans="1:13" x14ac:dyDescent="0.25">
      <c r="A16" s="58" t="s">
        <v>17</v>
      </c>
      <c r="B16" s="59" t="s">
        <v>17</v>
      </c>
      <c r="C16" s="59" t="s">
        <v>17</v>
      </c>
      <c r="D16" s="60" t="s">
        <v>18</v>
      </c>
      <c r="E16" s="61" t="s">
        <v>17</v>
      </c>
      <c r="F16" s="62" t="s">
        <v>19</v>
      </c>
      <c r="G16" s="63"/>
      <c r="H16" s="59" t="s">
        <v>17</v>
      </c>
      <c r="I16" s="64" t="s">
        <v>17</v>
      </c>
      <c r="J16" s="58" t="s">
        <v>17</v>
      </c>
      <c r="K16" s="58" t="s">
        <v>18</v>
      </c>
      <c r="L16" s="58" t="s">
        <v>17</v>
      </c>
      <c r="M16" s="65" t="s">
        <v>19</v>
      </c>
    </row>
    <row r="17" spans="1:13" ht="16.5" x14ac:dyDescent="0.3">
      <c r="A17" s="66"/>
      <c r="B17" s="66"/>
      <c r="C17" s="67"/>
      <c r="D17" s="68" t="str">
        <f>+VLOOKUP(+C17,[1]ACCT!$A$2:$B$665,2,FALSE)</f>
        <v xml:space="preserve"> </v>
      </c>
      <c r="E17" s="69"/>
      <c r="F17" s="70"/>
      <c r="G17" s="71"/>
      <c r="H17" s="72">
        <v>2750</v>
      </c>
      <c r="I17" s="66">
        <v>807010</v>
      </c>
      <c r="J17" s="67">
        <v>538243</v>
      </c>
      <c r="K17" s="68" t="s">
        <v>42</v>
      </c>
      <c r="L17" s="69"/>
      <c r="M17" s="70">
        <v>-12699</v>
      </c>
    </row>
    <row r="18" spans="1:13" ht="16.5" x14ac:dyDescent="0.3">
      <c r="A18" s="66"/>
      <c r="B18" s="66"/>
      <c r="C18" s="67"/>
      <c r="D18" s="68" t="str">
        <f>+VLOOKUP(+C18,[1]ACCT!$A$2:$B$665,2,FALSE)</f>
        <v xml:space="preserve"> </v>
      </c>
      <c r="E18" s="73"/>
      <c r="F18" s="70"/>
      <c r="G18" s="74"/>
      <c r="H18" s="72"/>
      <c r="I18" s="66"/>
      <c r="J18" s="67"/>
      <c r="K18" s="68"/>
      <c r="L18" s="73"/>
      <c r="M18" s="70"/>
    </row>
    <row r="19" spans="1:13" ht="16.5" x14ac:dyDescent="0.3">
      <c r="A19" s="66"/>
      <c r="B19" s="66"/>
      <c r="C19" s="67"/>
      <c r="D19" s="68" t="str">
        <f>+VLOOKUP(+C19,[1]ACCT!$A$2:$B$665,2,FALSE)</f>
        <v xml:space="preserve"> </v>
      </c>
      <c r="E19" s="73"/>
      <c r="F19" s="75"/>
      <c r="G19" s="76"/>
      <c r="H19" s="72">
        <v>2750</v>
      </c>
      <c r="I19" s="66">
        <v>807010</v>
      </c>
      <c r="J19" s="67">
        <v>795000</v>
      </c>
      <c r="K19" s="68" t="s">
        <v>40</v>
      </c>
      <c r="L19" s="73">
        <v>8238</v>
      </c>
      <c r="M19" s="70">
        <v>2159</v>
      </c>
    </row>
    <row r="20" spans="1:13" ht="16.5" x14ac:dyDescent="0.3">
      <c r="A20" s="66"/>
      <c r="B20" s="66"/>
      <c r="C20" s="67"/>
      <c r="D20" s="68" t="str">
        <f>+VLOOKUP(+C20,[1]ACCT!$A$2:$B$665,2,FALSE)</f>
        <v xml:space="preserve"> </v>
      </c>
      <c r="E20" s="73"/>
      <c r="F20" s="75"/>
      <c r="G20" s="76"/>
      <c r="H20" s="66">
        <v>2754</v>
      </c>
      <c r="I20" s="66">
        <v>807011</v>
      </c>
      <c r="J20" s="67">
        <v>595000</v>
      </c>
      <c r="K20" s="68" t="s">
        <v>41</v>
      </c>
      <c r="L20" s="73">
        <v>8238</v>
      </c>
      <c r="M20" s="75">
        <v>-2159</v>
      </c>
    </row>
    <row r="21" spans="1:13" ht="16.5" x14ac:dyDescent="0.3">
      <c r="A21" s="66"/>
      <c r="B21" s="66"/>
      <c r="C21" s="67">
        <v>0</v>
      </c>
      <c r="D21" s="68"/>
      <c r="E21" s="73"/>
      <c r="F21" s="75"/>
      <c r="G21" s="76"/>
      <c r="H21" s="66"/>
      <c r="I21" s="66"/>
      <c r="J21" s="67"/>
      <c r="K21" s="68"/>
      <c r="L21" s="73"/>
      <c r="M21" s="75"/>
    </row>
    <row r="22" spans="1:13" ht="16.5" x14ac:dyDescent="0.3">
      <c r="A22" s="66"/>
      <c r="B22" s="66"/>
      <c r="C22" s="67">
        <v>0</v>
      </c>
      <c r="D22" s="68" t="str">
        <f>+VLOOKUP(+C22,[1]ACCT!$A$2:$B$665,2,FALSE)</f>
        <v xml:space="preserve"> </v>
      </c>
      <c r="E22" s="73"/>
      <c r="F22" s="75"/>
      <c r="G22" s="76"/>
      <c r="H22" s="66"/>
      <c r="I22" s="66"/>
      <c r="J22" s="67"/>
      <c r="K22" s="68"/>
      <c r="L22" s="73"/>
      <c r="M22" s="75"/>
    </row>
    <row r="23" spans="1:13" ht="16.5" x14ac:dyDescent="0.3">
      <c r="A23" s="66"/>
      <c r="B23" s="66"/>
      <c r="C23" s="67">
        <v>0</v>
      </c>
      <c r="D23" s="68" t="str">
        <f>+VLOOKUP(+C23,[1]ACCT!$A$2:$B$665,2,FALSE)</f>
        <v xml:space="preserve"> </v>
      </c>
      <c r="E23" s="73"/>
      <c r="F23" s="75"/>
      <c r="G23" s="76"/>
      <c r="H23" s="66"/>
      <c r="I23" s="66"/>
      <c r="J23" s="67"/>
      <c r="K23" s="68"/>
      <c r="L23" s="73"/>
      <c r="M23" s="75"/>
    </row>
    <row r="24" spans="1:13" ht="16.5" x14ac:dyDescent="0.3">
      <c r="A24" s="66"/>
      <c r="B24" s="66"/>
      <c r="C24" s="67">
        <v>0</v>
      </c>
      <c r="D24" s="68" t="str">
        <f>+VLOOKUP(+C24,[1]ACCT!$A$2:$B$665,2,FALSE)</f>
        <v xml:space="preserve"> </v>
      </c>
      <c r="E24" s="73"/>
      <c r="F24" s="75"/>
      <c r="G24" s="76"/>
      <c r="H24" s="66"/>
      <c r="I24" s="66"/>
      <c r="J24" s="67"/>
      <c r="K24" s="68"/>
      <c r="L24" s="73"/>
      <c r="M24" s="75"/>
    </row>
    <row r="25" spans="1:13" ht="16.5" x14ac:dyDescent="0.3">
      <c r="A25" s="66"/>
      <c r="B25" s="66"/>
      <c r="C25" s="67">
        <v>0</v>
      </c>
      <c r="D25" s="68" t="str">
        <f>+VLOOKUP(+C25,[1]ACCT!$A$2:$B$665,2,FALSE)</f>
        <v xml:space="preserve"> </v>
      </c>
      <c r="E25" s="73"/>
      <c r="F25" s="75"/>
      <c r="G25" s="76"/>
      <c r="H25" s="66"/>
      <c r="I25" s="66"/>
      <c r="J25" s="67"/>
      <c r="K25" s="68"/>
      <c r="L25" s="73"/>
      <c r="M25" s="75"/>
    </row>
    <row r="26" spans="1:13" ht="16.5" x14ac:dyDescent="0.3">
      <c r="A26" s="66"/>
      <c r="B26" s="66"/>
      <c r="C26" s="67">
        <v>0</v>
      </c>
      <c r="D26" s="68" t="str">
        <f>+VLOOKUP(+C26,[1]ACCT!$A$2:$B$665,2,FALSE)</f>
        <v xml:space="preserve"> </v>
      </c>
      <c r="E26" s="73"/>
      <c r="F26" s="75"/>
      <c r="G26" s="76"/>
      <c r="H26" s="77"/>
      <c r="I26" s="77"/>
      <c r="J26" s="67">
        <v>0</v>
      </c>
      <c r="K26" s="68" t="str">
        <f>+VLOOKUP(+J26,[1]ACCT!$A$2:$B$665,2,FALSE)</f>
        <v xml:space="preserve"> </v>
      </c>
      <c r="L26" s="73"/>
      <c r="M26" s="75"/>
    </row>
    <row r="27" spans="1:13" ht="16.5" x14ac:dyDescent="0.3">
      <c r="A27" s="66"/>
      <c r="B27" s="66"/>
      <c r="C27" s="67">
        <v>0</v>
      </c>
      <c r="D27" s="68" t="str">
        <f>+VLOOKUP(+C27,[1]ACCT!$A$2:$B$665,2,FALSE)</f>
        <v xml:space="preserve"> </v>
      </c>
      <c r="E27" s="73"/>
      <c r="F27" s="75"/>
      <c r="G27" s="76"/>
      <c r="H27" s="66"/>
      <c r="I27" s="66"/>
      <c r="J27" s="67">
        <v>0</v>
      </c>
      <c r="K27" s="68" t="str">
        <f>+VLOOKUP(+J27,[1]ACCT!$A$2:$B$665,2,FALSE)</f>
        <v xml:space="preserve"> </v>
      </c>
      <c r="L27" s="73"/>
      <c r="M27" s="75"/>
    </row>
    <row r="28" spans="1:13" ht="16.5" x14ac:dyDescent="0.3">
      <c r="A28" s="66"/>
      <c r="B28" s="66"/>
      <c r="C28" s="67">
        <v>0</v>
      </c>
      <c r="D28" s="68" t="str">
        <f>+VLOOKUP(+C28,[1]ACCT!$A$2:$B$665,2,FALSE)</f>
        <v xml:space="preserve"> </v>
      </c>
      <c r="E28" s="73"/>
      <c r="F28" s="75"/>
      <c r="G28" s="76"/>
      <c r="H28" s="66"/>
      <c r="I28" s="66"/>
      <c r="J28" s="67">
        <v>0</v>
      </c>
      <c r="K28" s="68" t="str">
        <f>+VLOOKUP(+J28,[1]ACCT!$A$2:$B$665,2,FALSE)</f>
        <v xml:space="preserve"> </v>
      </c>
      <c r="L28" s="73"/>
      <c r="M28" s="75"/>
    </row>
    <row r="29" spans="1:13" ht="16.5" x14ac:dyDescent="0.3">
      <c r="A29" s="66"/>
      <c r="B29" s="66"/>
      <c r="C29" s="67">
        <v>0</v>
      </c>
      <c r="D29" s="68" t="str">
        <f>+VLOOKUP(+C29,[1]ACCT!$A$2:$B$665,2,FALSE)</f>
        <v xml:space="preserve"> </v>
      </c>
      <c r="E29" s="73"/>
      <c r="F29" s="75"/>
      <c r="G29" s="76"/>
      <c r="H29" s="66"/>
      <c r="I29" s="66"/>
      <c r="J29" s="67">
        <v>0</v>
      </c>
      <c r="K29" s="68" t="str">
        <f>+VLOOKUP(+J29,[1]ACCT!$A$2:$B$665,2,FALSE)</f>
        <v xml:space="preserve"> </v>
      </c>
      <c r="L29" s="73"/>
      <c r="M29" s="75"/>
    </row>
    <row r="30" spans="1:13" x14ac:dyDescent="0.25">
      <c r="A30" s="78"/>
      <c r="B30" s="78"/>
      <c r="C30" s="79"/>
      <c r="D30" s="80" t="s">
        <v>20</v>
      </c>
      <c r="E30" s="80"/>
      <c r="F30" s="81">
        <f>SUM(F17:F29)</f>
        <v>0</v>
      </c>
      <c r="G30" s="82"/>
      <c r="H30" s="78"/>
      <c r="I30" s="78"/>
      <c r="J30" s="79"/>
      <c r="K30" s="80" t="s">
        <v>20</v>
      </c>
      <c r="L30" s="80"/>
      <c r="M30" s="81">
        <f>SUM(M17:M29)</f>
        <v>-12699</v>
      </c>
    </row>
    <row r="31" spans="1:13" ht="16.5" x14ac:dyDescent="0.3">
      <c r="C31" s="83"/>
      <c r="D31" s="84"/>
      <c r="E31" s="84"/>
      <c r="F31" s="85"/>
      <c r="G31" s="86"/>
      <c r="H31" s="87" t="s">
        <v>21</v>
      </c>
      <c r="I31" s="87" t="s">
        <v>21</v>
      </c>
      <c r="J31" s="79">
        <v>595000</v>
      </c>
      <c r="K31" s="68" t="str">
        <f>+VLOOKUP(+J31,[1]ACCT!$A$2:$B$665,2,FALSE)</f>
        <v>OPERATING TRANSFERS IN</v>
      </c>
      <c r="L31" s="88" t="s">
        <v>21</v>
      </c>
      <c r="M31" s="89" t="s">
        <v>21</v>
      </c>
    </row>
    <row r="32" spans="1:13" ht="16.5" x14ac:dyDescent="0.3">
      <c r="F32" s="11"/>
      <c r="G32" s="86"/>
      <c r="H32" s="90" t="s">
        <v>21</v>
      </c>
      <c r="I32" s="87" t="s">
        <v>21</v>
      </c>
      <c r="J32" s="78">
        <v>795000</v>
      </c>
      <c r="K32" s="68" t="str">
        <f>+VLOOKUP(+J32,[1]ACCT!$A$2:$B$665,2,FALSE)</f>
        <v>TRANSFER OUT</v>
      </c>
      <c r="L32" s="87" t="s">
        <v>21</v>
      </c>
      <c r="M32" s="89" t="s">
        <v>21</v>
      </c>
    </row>
    <row r="33" spans="1:20" x14ac:dyDescent="0.25">
      <c r="A33" s="91"/>
      <c r="B33" s="91"/>
      <c r="C33" s="92"/>
      <c r="D33" s="92"/>
      <c r="F33" s="93"/>
      <c r="G33" s="93"/>
      <c r="H33" s="91"/>
      <c r="I33" s="91"/>
      <c r="J33" s="91"/>
      <c r="K33" s="91"/>
      <c r="M33" s="11"/>
    </row>
    <row r="34" spans="1:20" x14ac:dyDescent="0.25">
      <c r="A34" s="94" t="s">
        <v>22</v>
      </c>
      <c r="B34" s="95"/>
      <c r="F34" s="96" t="s">
        <v>23</v>
      </c>
      <c r="G34" s="11"/>
      <c r="M34" s="11"/>
    </row>
    <row r="35" spans="1:20" x14ac:dyDescent="0.25">
      <c r="A35" s="97"/>
      <c r="B35" s="97"/>
      <c r="C35" s="97"/>
      <c r="D35" s="97"/>
      <c r="E35" s="97"/>
      <c r="F35" s="98"/>
      <c r="G35" s="98"/>
      <c r="H35" s="97"/>
      <c r="I35" s="97"/>
      <c r="J35" s="97"/>
      <c r="K35" s="97"/>
      <c r="L35" s="97"/>
      <c r="M35" s="98"/>
    </row>
    <row r="36" spans="1:20" ht="15.75" x14ac:dyDescent="0.25">
      <c r="A36" s="99" t="s">
        <v>24</v>
      </c>
      <c r="D36" s="7" t="s">
        <v>25</v>
      </c>
      <c r="E36" s="7" t="s">
        <v>26</v>
      </c>
      <c r="F36" s="23"/>
      <c r="G36" s="11"/>
      <c r="H36" s="23" t="s">
        <v>27</v>
      </c>
      <c r="M36" s="11"/>
    </row>
    <row r="37" spans="1:20" x14ac:dyDescent="0.25">
      <c r="F37" s="11"/>
      <c r="G37" s="11"/>
      <c r="M37" s="11"/>
    </row>
    <row r="38" spans="1:20" ht="15.75" thickBot="1" x14ac:dyDescent="0.3">
      <c r="A38" s="100" t="s">
        <v>28</v>
      </c>
      <c r="B38" s="101"/>
      <c r="C38" s="101"/>
      <c r="D38" s="101"/>
      <c r="E38" s="100"/>
      <c r="F38" s="102"/>
      <c r="G38" s="102"/>
      <c r="H38" s="100" t="s">
        <v>29</v>
      </c>
      <c r="I38" s="101"/>
      <c r="J38" s="100"/>
      <c r="K38" s="103" t="s">
        <v>30</v>
      </c>
      <c r="L38" s="101"/>
      <c r="M38" s="102"/>
    </row>
    <row r="39" spans="1:20" x14ac:dyDescent="0.25">
      <c r="F39" s="11"/>
      <c r="G39" s="11"/>
      <c r="M39" s="11"/>
      <c r="T39" t="s">
        <v>43</v>
      </c>
    </row>
    <row r="40" spans="1:20" ht="15.75" thickBot="1" x14ac:dyDescent="0.3">
      <c r="A40" s="101"/>
      <c r="B40" s="101"/>
      <c r="C40" s="101"/>
      <c r="D40" s="101"/>
      <c r="E40" s="101"/>
      <c r="F40" s="11"/>
      <c r="G40" s="11"/>
      <c r="H40" s="101"/>
      <c r="I40" s="101"/>
      <c r="J40" s="104"/>
      <c r="K40" s="104"/>
      <c r="L40" s="101"/>
      <c r="M40" s="101"/>
    </row>
    <row r="41" spans="1:20" x14ac:dyDescent="0.25">
      <c r="A41" s="3" t="s">
        <v>31</v>
      </c>
      <c r="F41" s="11"/>
      <c r="G41" s="11"/>
      <c r="H41" s="94" t="s">
        <v>32</v>
      </c>
      <c r="I41" s="95"/>
      <c r="L41" t="s">
        <v>33</v>
      </c>
    </row>
    <row r="42" spans="1:20" x14ac:dyDescent="0.25">
      <c r="F42" s="11"/>
      <c r="G42" s="11"/>
      <c r="M42" s="11"/>
    </row>
    <row r="43" spans="1:20" ht="15.75" thickBot="1" x14ac:dyDescent="0.3">
      <c r="A43" t="s">
        <v>34</v>
      </c>
      <c r="F43" s="11"/>
      <c r="G43" s="11"/>
      <c r="H43" s="105" t="s">
        <v>35</v>
      </c>
      <c r="I43" s="106"/>
      <c r="J43" s="101"/>
      <c r="K43" s="101"/>
      <c r="L43" s="106"/>
      <c r="M43" s="102"/>
    </row>
    <row r="44" spans="1:20" x14ac:dyDescent="0.25">
      <c r="F44" s="11"/>
      <c r="G44" s="11"/>
      <c r="M44" s="11"/>
    </row>
    <row r="45" spans="1:20" x14ac:dyDescent="0.25">
      <c r="A45" s="3" t="s">
        <v>36</v>
      </c>
      <c r="B45" s="3"/>
      <c r="F45" s="11"/>
      <c r="G45" s="11"/>
      <c r="M45" s="11"/>
    </row>
    <row r="46" spans="1:20" ht="15.75" thickBot="1" x14ac:dyDescent="0.3">
      <c r="A46" s="3" t="s">
        <v>37</v>
      </c>
      <c r="B46" s="107"/>
      <c r="F46" s="11"/>
      <c r="G46" s="11"/>
      <c r="H46" s="104"/>
      <c r="I46" s="104"/>
      <c r="J46" s="104"/>
      <c r="K46" s="104"/>
      <c r="L46" s="104"/>
      <c r="M46" s="102"/>
    </row>
    <row r="47" spans="1:20" x14ac:dyDescent="0.25">
      <c r="A47" s="3" t="s">
        <v>38</v>
      </c>
      <c r="F47" s="11"/>
      <c r="G47" s="11"/>
      <c r="H47" s="14" t="s">
        <v>39</v>
      </c>
      <c r="M47" s="11"/>
    </row>
  </sheetData>
  <mergeCells count="6">
    <mergeCell ref="F1:J1"/>
    <mergeCell ref="B2:K2"/>
    <mergeCell ref="L2:M3"/>
    <mergeCell ref="D5:F5"/>
    <mergeCell ref="A8:K8"/>
    <mergeCell ref="A10:M12"/>
  </mergeCells>
  <conditionalFormatting sqref="D17:D29 K26:K29 K17:K21">
    <cfRule type="cellIs" dxfId="5" priority="6" stopIfTrue="1" operator="equal">
      <formula>"""#N/A"""</formula>
    </cfRule>
  </conditionalFormatting>
  <conditionalFormatting sqref="K31:K32">
    <cfRule type="cellIs" dxfId="4" priority="5" stopIfTrue="1" operator="equal">
      <formula>"""#N/A"""</formula>
    </cfRule>
  </conditionalFormatting>
  <conditionalFormatting sqref="K25">
    <cfRule type="cellIs" dxfId="3" priority="4" stopIfTrue="1" operator="equal">
      <formula>"""#N/A"""</formula>
    </cfRule>
  </conditionalFormatting>
  <conditionalFormatting sqref="K22:K23">
    <cfRule type="cellIs" dxfId="2" priority="3" stopIfTrue="1" operator="equal">
      <formula>"""#N/A"""</formula>
    </cfRule>
  </conditionalFormatting>
  <conditionalFormatting sqref="K24">
    <cfRule type="cellIs" dxfId="1" priority="2" stopIfTrue="1" operator="equal">
      <formula>"""#N/A"""</formula>
    </cfRule>
  </conditionalFormatting>
  <conditionalFormatting sqref="K23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2021-07-07T16:58:36Z</cp:lastPrinted>
  <dcterms:created xsi:type="dcterms:W3CDTF">2021-07-06T22:28:31Z</dcterms:created>
  <dcterms:modified xsi:type="dcterms:W3CDTF">2021-07-07T17:10:35Z</dcterms:modified>
</cp:coreProperties>
</file>