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\\justice.lan\jfs\Home\tjackson\_SHERIFF\"/>
    </mc:Choice>
  </mc:AlternateContent>
  <xr:revisionPtr revIDLastSave="0" documentId="8_{6B88DF28-C18A-4BE0-80CB-570733CB010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Jail Project Estimates" sheetId="2" r:id="rId1"/>
    <sheet name="Additional Sheriff Positions" sheetId="3" r:id="rId2"/>
  </sheets>
  <definedNames>
    <definedName name="_xlnm.Print_Area" localSheetId="1">'Additional Sheriff Positions'!$A$1:$I$7</definedName>
    <definedName name="_xlnm.Print_Area" localSheetId="0">'Jail Project Estimates'!$A$1:$E$57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3" l="1"/>
  <c r="I3" i="3"/>
  <c r="E57" i="2"/>
  <c r="C51" i="2" l="1"/>
  <c r="E31" i="2" l="1"/>
  <c r="E30" i="2"/>
  <c r="E21" i="2"/>
  <c r="E15" i="2"/>
  <c r="E13" i="2"/>
  <c r="E12" i="2"/>
  <c r="E11" i="2"/>
  <c r="E9" i="2"/>
  <c r="E10" i="2" s="1"/>
  <c r="E8" i="2"/>
  <c r="E7" i="2"/>
  <c r="E44" i="2" l="1"/>
  <c r="D44" i="2" l="1"/>
  <c r="E45" i="2" s="1"/>
  <c r="C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York</author>
  </authors>
  <commentList>
    <comment ref="E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Rachel York:</t>
        </r>
        <r>
          <rPr>
            <sz val="9"/>
            <color indexed="81"/>
            <rFont val="Tahoma"/>
            <charset val="1"/>
          </rPr>
          <t xml:space="preserve">
20/21 budget x 6% then add 4 corr II and 2 techs</t>
        </r>
      </text>
    </comment>
  </commentList>
</comments>
</file>

<file path=xl/sharedStrings.xml><?xml version="1.0" encoding="utf-8"?>
<sst xmlns="http://schemas.openxmlformats.org/spreadsheetml/2006/main" count="66" uniqueCount="66">
  <si>
    <t>Account</t>
  </si>
  <si>
    <t>Description</t>
  </si>
  <si>
    <t>19/20</t>
  </si>
  <si>
    <t>22/23 Minimum</t>
  </si>
  <si>
    <t>REGULAR WAGES</t>
  </si>
  <si>
    <t>EXTRA HELP</t>
  </si>
  <si>
    <t>OVERTIME</t>
  </si>
  <si>
    <t>STANDBY</t>
  </si>
  <si>
    <t>O.A.S.D.I.</t>
  </si>
  <si>
    <t>RETIREMENT</t>
  </si>
  <si>
    <t>PENSION LIABILITY-115 TRUST</t>
  </si>
  <si>
    <t>OPEB LIABILITY-115 TRUST</t>
  </si>
  <si>
    <t>OTHER INSURANCE</t>
  </si>
  <si>
    <t>UNEMPLOYMENT INSURANCE</t>
  </si>
  <si>
    <t>WORKERS' COMPENSATION</t>
  </si>
  <si>
    <t>MEDICAL/WELLNESS</t>
  </si>
  <si>
    <t>CLOTHING &amp; PERSONAL</t>
  </si>
  <si>
    <t>COMMUNICATIONS</t>
  </si>
  <si>
    <t>FOOD</t>
  </si>
  <si>
    <t>HOUSEHOLD</t>
  </si>
  <si>
    <t>SELF-INSURANCE</t>
  </si>
  <si>
    <t>MAINTENANCE OF EQUIPMENT</t>
  </si>
  <si>
    <t>MAINT OF EQUIPMENT - AUTO SERVICE</t>
  </si>
  <si>
    <t>MAINTENANCE-BUILDING &amp; IMPROVEMENTS</t>
  </si>
  <si>
    <t>MEDICAL, DENTAL &amp; LAB SUPPLIES</t>
  </si>
  <si>
    <t>MEMBERSHIPS</t>
  </si>
  <si>
    <t>OFFICE SUPPLIES</t>
  </si>
  <si>
    <t>PROFESSIONAL &amp; SPECIALIZED SERVICES</t>
  </si>
  <si>
    <t>DATA PROCESSING</t>
  </si>
  <si>
    <t>IT CONTRACT</t>
  </si>
  <si>
    <t>PUBLICATIONS &amp; LEGAL NOTICES</t>
  </si>
  <si>
    <t>RENTS &amp; LEASES - EQUIPMENT</t>
  </si>
  <si>
    <t>SMALL TOOLS &amp; INSTRUMENTS</t>
  </si>
  <si>
    <t>SPECIAL DEPARTMENTAL EXPENSE</t>
  </si>
  <si>
    <t>SPEC DEPARTMENTAL-CAL-CARD CLEARING</t>
  </si>
  <si>
    <t>TRANSPORTATION &amp; TRAVEL</t>
  </si>
  <si>
    <t>TRANSP &amp; TRAVEL-PRISONER TRANSPORT</t>
  </si>
  <si>
    <t>GAS &amp; DIESEL</t>
  </si>
  <si>
    <t>TRAINING</t>
  </si>
  <si>
    <t>UTILITIES</t>
  </si>
  <si>
    <t>Moving Costs</t>
  </si>
  <si>
    <t>Overtime Cost</t>
  </si>
  <si>
    <t>Sergeant</t>
  </si>
  <si>
    <t>Correctional Deputy III</t>
  </si>
  <si>
    <t>4 - Correctional Deputy II's</t>
  </si>
  <si>
    <t>Storage Container Transport</t>
  </si>
  <si>
    <t>Total</t>
  </si>
  <si>
    <t>EQUIPMENT</t>
  </si>
  <si>
    <t>TRANSFER OUT</t>
  </si>
  <si>
    <t>20/21 Budget</t>
  </si>
  <si>
    <t>RETIREE INSURANCE</t>
  </si>
  <si>
    <t>CORR OFFICER II- STEP 3 FULL FAMILY</t>
  </si>
  <si>
    <t>SHORT TERM DISABILITY</t>
  </si>
  <si>
    <t xml:space="preserve">MISCELLANEOUS EXPENSE </t>
  </si>
  <si>
    <t>FISCAL TECH I- STEP 3 FULL FAMILY</t>
  </si>
  <si>
    <t>Public Health Contribution</t>
  </si>
  <si>
    <t>Current Expenses</t>
  </si>
  <si>
    <t>PH Salaries</t>
  </si>
  <si>
    <t>Siskiyou County Jail Project Projections                                                                       Estimated Costs to Operate New Facility                               December 2020</t>
  </si>
  <si>
    <t>TOTALS</t>
  </si>
  <si>
    <t>Estimated PH Increase</t>
  </si>
  <si>
    <t>Additional Correctional Deputy and Fiscal Positions</t>
  </si>
  <si>
    <t>4 CORR II AND 1 TECH TOTALS</t>
  </si>
  <si>
    <t>Additional Nurse Position</t>
  </si>
  <si>
    <t>Increase of 40% for additional capacity</t>
  </si>
  <si>
    <t>Estimated Sheriff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</si>
</sst>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44" fontId="5" fillId="0" borderId="0" xfId="0" applyNumberFormat="1" applyFont="1"/>
    <xf numFmtId="0" fontId="5" fillId="2" borderId="1" xfId="0" applyFont="1" applyFill="1" applyBorder="1"/>
    <xf numFmtId="44" fontId="5" fillId="0" borderId="1" xfId="0" applyNumberFormat="1" applyFont="1" applyBorder="1"/>
    <xf numFmtId="44" fontId="5" fillId="0" borderId="1" xfId="1" applyFont="1" applyBorder="1"/>
    <xf numFmtId="44" fontId="5" fillId="2" borderId="1" xfId="0" applyNumberFormat="1" applyFont="1" applyFill="1" applyBorder="1"/>
    <xf numFmtId="0" fontId="5" fillId="2" borderId="0" xfId="0" applyFont="1" applyFill="1"/>
    <xf numFmtId="44" fontId="5" fillId="2" borderId="1" xfId="1" applyFont="1" applyFill="1" applyBorder="1"/>
    <xf numFmtId="0" fontId="5" fillId="2" borderId="3" xfId="0" applyFont="1" applyFill="1" applyBorder="1"/>
    <xf numFmtId="0" fontId="5" fillId="0" borderId="1" xfId="0" applyFont="1" applyBorder="1"/>
    <xf numFmtId="0" fontId="4" fillId="0" borderId="1" xfId="0" applyFont="1" applyBorder="1"/>
    <xf numFmtId="0" fontId="4" fillId="2" borderId="1" xfId="0" applyFont="1" applyFill="1" applyBorder="1"/>
    <xf numFmtId="0" fontId="4" fillId="3" borderId="1" xfId="0" applyFont="1" applyFill="1" applyBorder="1"/>
    <xf numFmtId="44" fontId="4" fillId="3" borderId="1" xfId="0" applyNumberFormat="1" applyFont="1" applyFill="1" applyBorder="1"/>
    <xf numFmtId="0" fontId="4" fillId="0" borderId="1" xfId="0" applyFont="1" applyFill="1" applyBorder="1"/>
    <xf numFmtId="44" fontId="4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6" fontId="5" fillId="0" borderId="1" xfId="1" applyNumberFormat="1" applyFont="1" applyFill="1" applyBorder="1"/>
    <xf numFmtId="6" fontId="4" fillId="0" borderId="1" xfId="0" applyNumberFormat="1" applyFont="1" applyFill="1" applyBorder="1"/>
    <xf numFmtId="6" fontId="5" fillId="0" borderId="1" xfId="1" applyNumberFormat="1" applyFont="1" applyFill="1" applyBorder="1" applyAlignment="1">
      <alignment horizontal="right"/>
    </xf>
    <xf numFmtId="44" fontId="7" fillId="0" borderId="1" xfId="1" applyFont="1" applyFill="1" applyBorder="1"/>
    <xf numFmtId="0" fontId="5" fillId="4" borderId="1" xfId="0" applyFont="1" applyFill="1" applyBorder="1"/>
    <xf numFmtId="0" fontId="4" fillId="4" borderId="1" xfId="0" applyFont="1" applyFill="1" applyBorder="1"/>
    <xf numFmtId="44" fontId="4" fillId="2" borderId="1" xfId="0" applyNumberFormat="1" applyFont="1" applyFill="1" applyBorder="1"/>
    <xf numFmtId="0" fontId="5" fillId="0" borderId="0" xfId="0" applyFont="1" applyBorder="1"/>
    <xf numFmtId="44" fontId="5" fillId="0" borderId="0" xfId="1" applyFont="1" applyFill="1" applyBorder="1"/>
    <xf numFmtId="44" fontId="7" fillId="0" borderId="0" xfId="1" applyFont="1" applyFill="1" applyBorder="1"/>
    <xf numFmtId="0" fontId="7" fillId="0" borderId="0" xfId="0" applyFont="1" applyBorder="1"/>
    <xf numFmtId="0" fontId="6" fillId="4" borderId="1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4" fontId="4" fillId="0" borderId="1" xfId="0" applyNumberFormat="1" applyFont="1" applyBorder="1"/>
    <xf numFmtId="44" fontId="10" fillId="3" borderId="1" xfId="1" applyFont="1" applyFill="1" applyBorder="1"/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2"/>
  <sheetViews>
    <sheetView tabSelected="1" zoomScale="120" zoomScaleNormal="120" workbookViewId="0">
      <selection sqref="A1:E1"/>
    </sheetView>
  </sheetViews>
  <sheetFormatPr defaultRowHeight="12.75" x14ac:dyDescent="0.2"/>
  <cols>
    <col min="1" max="1" width="10.5703125" style="1" customWidth="1"/>
    <col min="2" max="2" width="37.5703125" style="1" customWidth="1"/>
    <col min="3" max="3" width="13.140625" style="1" customWidth="1"/>
    <col min="4" max="4" width="23" style="1" customWidth="1"/>
    <col min="5" max="5" width="22.140625" style="1" customWidth="1"/>
    <col min="6" max="6" width="31.7109375" style="1" customWidth="1"/>
    <col min="7" max="7" width="12" style="1" bestFit="1" customWidth="1"/>
    <col min="8" max="8" width="10" style="1" bestFit="1" customWidth="1"/>
    <col min="9" max="9" width="11" style="1" bestFit="1" customWidth="1"/>
    <col min="10" max="11" width="8.5703125" style="1" bestFit="1" customWidth="1"/>
    <col min="12" max="12" width="11" style="1" bestFit="1" customWidth="1"/>
    <col min="13" max="13" width="9.42578125" style="1" bestFit="1" customWidth="1"/>
    <col min="14" max="14" width="12.5703125" style="1" bestFit="1" customWidth="1"/>
    <col min="15" max="15" width="16.140625" style="1" customWidth="1"/>
    <col min="16" max="16384" width="9.140625" style="1"/>
  </cols>
  <sheetData>
    <row r="1" spans="1:15" ht="89.25" customHeight="1" x14ac:dyDescent="0.2">
      <c r="A1" s="35" t="s">
        <v>58</v>
      </c>
      <c r="B1" s="36"/>
      <c r="C1" s="36"/>
      <c r="D1" s="36"/>
      <c r="E1" s="36"/>
    </row>
    <row r="2" spans="1:15" x14ac:dyDescent="0.2">
      <c r="A2" s="29" t="s">
        <v>0</v>
      </c>
      <c r="B2" s="30" t="s">
        <v>1</v>
      </c>
      <c r="C2" s="31" t="s">
        <v>2</v>
      </c>
      <c r="D2" s="31" t="s">
        <v>49</v>
      </c>
      <c r="E2" s="31" t="s">
        <v>3</v>
      </c>
      <c r="O2" s="2"/>
    </row>
    <row r="3" spans="1:15" x14ac:dyDescent="0.2">
      <c r="A3" s="17">
        <v>611100</v>
      </c>
      <c r="B3" s="9" t="s">
        <v>4</v>
      </c>
      <c r="C3" s="4">
        <v>1811542.2</v>
      </c>
      <c r="D3" s="5">
        <v>1831983</v>
      </c>
      <c r="E3" s="4">
        <v>2318777</v>
      </c>
    </row>
    <row r="4" spans="1:15" x14ac:dyDescent="0.2">
      <c r="A4" s="17">
        <v>611200</v>
      </c>
      <c r="B4" s="9" t="s">
        <v>5</v>
      </c>
      <c r="C4" s="4">
        <v>17852.3</v>
      </c>
      <c r="D4" s="5">
        <v>10500</v>
      </c>
      <c r="E4" s="4">
        <v>14000</v>
      </c>
    </row>
    <row r="5" spans="1:15" x14ac:dyDescent="0.2">
      <c r="A5" s="17">
        <v>612000</v>
      </c>
      <c r="B5" s="9" t="s">
        <v>6</v>
      </c>
      <c r="C5" s="4">
        <v>165785.98000000001</v>
      </c>
      <c r="D5" s="5">
        <v>135000</v>
      </c>
      <c r="E5" s="4">
        <v>200000</v>
      </c>
    </row>
    <row r="6" spans="1:15" x14ac:dyDescent="0.2">
      <c r="A6" s="17">
        <v>612100</v>
      </c>
      <c r="B6" s="9" t="s">
        <v>7</v>
      </c>
      <c r="C6" s="4">
        <v>5055</v>
      </c>
      <c r="D6" s="5">
        <v>7140</v>
      </c>
      <c r="E6" s="4">
        <v>7140</v>
      </c>
    </row>
    <row r="7" spans="1:15" x14ac:dyDescent="0.2">
      <c r="A7" s="17">
        <v>621100</v>
      </c>
      <c r="B7" s="9" t="s">
        <v>8</v>
      </c>
      <c r="C7" s="4">
        <v>45542.65</v>
      </c>
      <c r="D7" s="5">
        <v>54650</v>
      </c>
      <c r="E7" s="4">
        <f>C7+8500*1.06</f>
        <v>54552.65</v>
      </c>
    </row>
    <row r="8" spans="1:15" x14ac:dyDescent="0.2">
      <c r="A8" s="17">
        <v>621200</v>
      </c>
      <c r="B8" s="9" t="s">
        <v>9</v>
      </c>
      <c r="C8" s="4">
        <v>924531.28</v>
      </c>
      <c r="D8" s="5">
        <v>1075705</v>
      </c>
      <c r="E8" s="4">
        <f>C8+136978*1.06</f>
        <v>1069727.96</v>
      </c>
    </row>
    <row r="9" spans="1:15" x14ac:dyDescent="0.2">
      <c r="A9" s="17">
        <v>621300</v>
      </c>
      <c r="B9" s="9" t="s">
        <v>10</v>
      </c>
      <c r="C9" s="4">
        <v>13039.03</v>
      </c>
      <c r="D9" s="5">
        <v>14106</v>
      </c>
      <c r="E9" s="4">
        <f>C9+1958*1.06</f>
        <v>15114.51</v>
      </c>
    </row>
    <row r="10" spans="1:15" x14ac:dyDescent="0.2">
      <c r="A10" s="17">
        <v>621400</v>
      </c>
      <c r="B10" s="9" t="s">
        <v>11</v>
      </c>
      <c r="C10" s="4">
        <v>13039.03</v>
      </c>
      <c r="D10" s="5">
        <v>14106</v>
      </c>
      <c r="E10" s="4">
        <f>E9</f>
        <v>15114.51</v>
      </c>
    </row>
    <row r="11" spans="1:15" x14ac:dyDescent="0.2">
      <c r="A11" s="17">
        <v>622100</v>
      </c>
      <c r="B11" s="9" t="s">
        <v>12</v>
      </c>
      <c r="C11" s="4">
        <v>583815.88</v>
      </c>
      <c r="D11" s="5">
        <v>577539</v>
      </c>
      <c r="E11" s="4">
        <f>C11+144064*1.06</f>
        <v>736523.72</v>
      </c>
    </row>
    <row r="12" spans="1:15" x14ac:dyDescent="0.2">
      <c r="A12" s="17">
        <v>622150</v>
      </c>
      <c r="B12" s="7" t="s">
        <v>50</v>
      </c>
      <c r="C12" s="6">
        <v>0</v>
      </c>
      <c r="D12" s="8">
        <v>116139</v>
      </c>
      <c r="E12" s="6">
        <f>D12</f>
        <v>116139</v>
      </c>
    </row>
    <row r="13" spans="1:15" x14ac:dyDescent="0.2">
      <c r="A13" s="17">
        <v>622200</v>
      </c>
      <c r="B13" s="9" t="s">
        <v>13</v>
      </c>
      <c r="C13" s="6">
        <v>2446</v>
      </c>
      <c r="D13" s="8">
        <v>7032</v>
      </c>
      <c r="E13" s="6">
        <f>D13</f>
        <v>7032</v>
      </c>
    </row>
    <row r="14" spans="1:15" x14ac:dyDescent="0.2">
      <c r="A14" s="17">
        <v>622400</v>
      </c>
      <c r="B14" s="9" t="s">
        <v>52</v>
      </c>
      <c r="C14" s="6">
        <v>8836.77</v>
      </c>
      <c r="D14" s="8">
        <v>7300</v>
      </c>
      <c r="E14" s="6">
        <v>0</v>
      </c>
    </row>
    <row r="15" spans="1:15" x14ac:dyDescent="0.2">
      <c r="A15" s="17">
        <v>623100</v>
      </c>
      <c r="B15" s="9" t="s">
        <v>14</v>
      </c>
      <c r="C15" s="6">
        <v>55304</v>
      </c>
      <c r="D15" s="8">
        <v>45307</v>
      </c>
      <c r="E15" s="6">
        <f>D15</f>
        <v>45307</v>
      </c>
    </row>
    <row r="16" spans="1:15" x14ac:dyDescent="0.2">
      <c r="A16" s="17">
        <v>624100</v>
      </c>
      <c r="B16" s="9" t="s">
        <v>15</v>
      </c>
      <c r="C16" s="6">
        <v>8200</v>
      </c>
      <c r="D16" s="8">
        <v>8400</v>
      </c>
      <c r="E16" s="6">
        <v>11400</v>
      </c>
    </row>
    <row r="17" spans="1:5" x14ac:dyDescent="0.2">
      <c r="A17" s="17">
        <v>711000</v>
      </c>
      <c r="B17" s="9" t="s">
        <v>16</v>
      </c>
      <c r="C17" s="6">
        <v>17408.57</v>
      </c>
      <c r="D17" s="8">
        <v>16900</v>
      </c>
      <c r="E17" s="6">
        <v>22820</v>
      </c>
    </row>
    <row r="18" spans="1:5" x14ac:dyDescent="0.2">
      <c r="A18" s="17">
        <v>712000</v>
      </c>
      <c r="B18" s="9" t="s">
        <v>17</v>
      </c>
      <c r="C18" s="6">
        <v>15217.53</v>
      </c>
      <c r="D18" s="8">
        <v>15000</v>
      </c>
      <c r="E18" s="6">
        <v>15000</v>
      </c>
    </row>
    <row r="19" spans="1:5" x14ac:dyDescent="0.2">
      <c r="A19" s="17">
        <v>713000</v>
      </c>
      <c r="B19" s="9" t="s">
        <v>18</v>
      </c>
      <c r="C19" s="6">
        <v>171027.67</v>
      </c>
      <c r="D19" s="8">
        <v>170000</v>
      </c>
      <c r="E19" s="6">
        <v>256550</v>
      </c>
    </row>
    <row r="20" spans="1:5" x14ac:dyDescent="0.2">
      <c r="A20" s="17">
        <v>714000</v>
      </c>
      <c r="B20" s="9" t="s">
        <v>19</v>
      </c>
      <c r="C20" s="6">
        <v>66812.44</v>
      </c>
      <c r="D20" s="8">
        <v>77590</v>
      </c>
      <c r="E20" s="6">
        <v>90830</v>
      </c>
    </row>
    <row r="21" spans="1:5" x14ac:dyDescent="0.2">
      <c r="A21" s="17">
        <v>715100</v>
      </c>
      <c r="B21" s="9" t="s">
        <v>20</v>
      </c>
      <c r="C21" s="6">
        <v>52878</v>
      </c>
      <c r="D21" s="8">
        <v>62186</v>
      </c>
      <c r="E21" s="6">
        <f>D21</f>
        <v>62186</v>
      </c>
    </row>
    <row r="22" spans="1:5" x14ac:dyDescent="0.2">
      <c r="A22" s="17">
        <v>717000</v>
      </c>
      <c r="B22" s="9" t="s">
        <v>21</v>
      </c>
      <c r="C22" s="6">
        <v>2085.29</v>
      </c>
      <c r="D22" s="8">
        <v>10000</v>
      </c>
      <c r="E22" s="6">
        <v>10592</v>
      </c>
    </row>
    <row r="23" spans="1:5" x14ac:dyDescent="0.2">
      <c r="A23" s="17">
        <v>717500</v>
      </c>
      <c r="B23" s="9" t="s">
        <v>22</v>
      </c>
      <c r="C23" s="6">
        <v>17190</v>
      </c>
      <c r="D23" s="8">
        <v>15700</v>
      </c>
      <c r="E23" s="6">
        <v>17190</v>
      </c>
    </row>
    <row r="24" spans="1:5" x14ac:dyDescent="0.2">
      <c r="A24" s="17">
        <v>718000</v>
      </c>
      <c r="B24" s="9" t="s">
        <v>23</v>
      </c>
      <c r="C24" s="6">
        <v>26850.73</v>
      </c>
      <c r="D24" s="8">
        <v>18800</v>
      </c>
      <c r="E24" s="6">
        <v>19200</v>
      </c>
    </row>
    <row r="25" spans="1:5" x14ac:dyDescent="0.2">
      <c r="A25" s="17">
        <v>719000</v>
      </c>
      <c r="B25" s="9" t="s">
        <v>24</v>
      </c>
      <c r="C25" s="6">
        <v>0</v>
      </c>
      <c r="D25" s="8">
        <v>250</v>
      </c>
      <c r="E25" s="6">
        <v>250</v>
      </c>
    </row>
    <row r="26" spans="1:5" x14ac:dyDescent="0.2">
      <c r="A26" s="17">
        <v>720000</v>
      </c>
      <c r="B26" s="9" t="s">
        <v>25</v>
      </c>
      <c r="C26" s="6">
        <v>0</v>
      </c>
      <c r="D26" s="8">
        <v>100</v>
      </c>
      <c r="E26" s="6">
        <v>100</v>
      </c>
    </row>
    <row r="27" spans="1:5" x14ac:dyDescent="0.2">
      <c r="A27" s="17">
        <v>721000</v>
      </c>
      <c r="B27" s="9" t="s">
        <v>53</v>
      </c>
      <c r="C27" s="6">
        <v>0</v>
      </c>
      <c r="D27" s="8">
        <v>0</v>
      </c>
      <c r="E27" s="6">
        <v>0</v>
      </c>
    </row>
    <row r="28" spans="1:5" x14ac:dyDescent="0.2">
      <c r="A28" s="17">
        <v>722000</v>
      </c>
      <c r="B28" s="9" t="s">
        <v>26</v>
      </c>
      <c r="C28" s="6">
        <v>7927.49</v>
      </c>
      <c r="D28" s="8">
        <v>18145</v>
      </c>
      <c r="E28" s="6">
        <v>20146</v>
      </c>
    </row>
    <row r="29" spans="1:5" x14ac:dyDescent="0.2">
      <c r="A29" s="17">
        <v>723000</v>
      </c>
      <c r="B29" s="9" t="s">
        <v>27</v>
      </c>
      <c r="C29" s="6">
        <v>36147.18</v>
      </c>
      <c r="D29" s="8">
        <v>31511</v>
      </c>
      <c r="E29" s="6">
        <v>37004</v>
      </c>
    </row>
    <row r="30" spans="1:5" x14ac:dyDescent="0.2">
      <c r="A30" s="17">
        <v>723200</v>
      </c>
      <c r="B30" s="9" t="s">
        <v>28</v>
      </c>
      <c r="C30" s="6">
        <v>48845</v>
      </c>
      <c r="D30" s="8">
        <v>53078</v>
      </c>
      <c r="E30" s="6">
        <f>D30</f>
        <v>53078</v>
      </c>
    </row>
    <row r="31" spans="1:5" x14ac:dyDescent="0.2">
      <c r="A31" s="17">
        <v>723210</v>
      </c>
      <c r="B31" s="9" t="s">
        <v>29</v>
      </c>
      <c r="C31" s="6">
        <v>6906.15</v>
      </c>
      <c r="D31" s="8">
        <v>6910</v>
      </c>
      <c r="E31" s="6">
        <f>D31</f>
        <v>6910</v>
      </c>
    </row>
    <row r="32" spans="1:5" x14ac:dyDescent="0.2">
      <c r="A32" s="17">
        <v>724000</v>
      </c>
      <c r="B32" s="9" t="s">
        <v>30</v>
      </c>
      <c r="C32" s="6">
        <v>0</v>
      </c>
      <c r="D32" s="8">
        <v>100</v>
      </c>
      <c r="E32" s="6">
        <v>100</v>
      </c>
    </row>
    <row r="33" spans="1:5" x14ac:dyDescent="0.2">
      <c r="A33" s="17">
        <v>725000</v>
      </c>
      <c r="B33" s="9" t="s">
        <v>31</v>
      </c>
      <c r="C33" s="6">
        <v>2964.48</v>
      </c>
      <c r="D33" s="6">
        <v>9003</v>
      </c>
      <c r="E33" s="6">
        <v>9003</v>
      </c>
    </row>
    <row r="34" spans="1:5" x14ac:dyDescent="0.2">
      <c r="A34" s="17">
        <v>727000</v>
      </c>
      <c r="B34" s="9" t="s">
        <v>32</v>
      </c>
      <c r="C34" s="6">
        <v>829.59</v>
      </c>
      <c r="D34" s="6">
        <v>500</v>
      </c>
      <c r="E34" s="6">
        <v>500</v>
      </c>
    </row>
    <row r="35" spans="1:5" x14ac:dyDescent="0.2">
      <c r="A35" s="17">
        <v>728000</v>
      </c>
      <c r="B35" s="9" t="s">
        <v>33</v>
      </c>
      <c r="C35" s="6">
        <v>15295.91</v>
      </c>
      <c r="D35" s="6">
        <v>20721</v>
      </c>
      <c r="E35" s="6">
        <v>21000</v>
      </c>
    </row>
    <row r="36" spans="1:5" x14ac:dyDescent="0.2">
      <c r="A36" s="17">
        <v>728150</v>
      </c>
      <c r="B36" s="9" t="s">
        <v>34</v>
      </c>
      <c r="C36" s="6">
        <v>0</v>
      </c>
      <c r="D36" s="6">
        <v>0</v>
      </c>
      <c r="E36" s="6">
        <v>0</v>
      </c>
    </row>
    <row r="37" spans="1:5" x14ac:dyDescent="0.2">
      <c r="A37" s="17">
        <v>729000</v>
      </c>
      <c r="B37" s="9" t="s">
        <v>35</v>
      </c>
      <c r="C37" s="6">
        <v>10353.459999999999</v>
      </c>
      <c r="D37" s="6">
        <v>22368</v>
      </c>
      <c r="E37" s="6">
        <v>35750</v>
      </c>
    </row>
    <row r="38" spans="1:5" x14ac:dyDescent="0.2">
      <c r="A38" s="17">
        <v>729010</v>
      </c>
      <c r="B38" s="9" t="s">
        <v>36</v>
      </c>
      <c r="C38" s="6">
        <v>15335.29</v>
      </c>
      <c r="D38" s="6">
        <v>17000</v>
      </c>
      <c r="E38" s="6">
        <v>20000</v>
      </c>
    </row>
    <row r="39" spans="1:5" x14ac:dyDescent="0.2">
      <c r="A39" s="17">
        <v>729100</v>
      </c>
      <c r="B39" s="9" t="s">
        <v>37</v>
      </c>
      <c r="C39" s="6">
        <v>4257.24</v>
      </c>
      <c r="D39" s="6">
        <v>7600</v>
      </c>
      <c r="E39" s="6">
        <v>9500</v>
      </c>
    </row>
    <row r="40" spans="1:5" x14ac:dyDescent="0.2">
      <c r="A40" s="17">
        <v>729200</v>
      </c>
      <c r="B40" s="9" t="s">
        <v>38</v>
      </c>
      <c r="C40" s="6">
        <v>748</v>
      </c>
      <c r="D40" s="6">
        <v>3016</v>
      </c>
      <c r="E40" s="6">
        <v>10000</v>
      </c>
    </row>
    <row r="41" spans="1:5" x14ac:dyDescent="0.2">
      <c r="A41" s="17">
        <v>730000</v>
      </c>
      <c r="B41" s="9" t="s">
        <v>39</v>
      </c>
      <c r="C41" s="6">
        <v>155397.26</v>
      </c>
      <c r="D41" s="6">
        <v>152880</v>
      </c>
      <c r="E41" s="6">
        <v>266000</v>
      </c>
    </row>
    <row r="42" spans="1:5" x14ac:dyDescent="0.2">
      <c r="A42" s="17">
        <v>762000</v>
      </c>
      <c r="B42" s="3" t="s">
        <v>47</v>
      </c>
      <c r="C42" s="6">
        <v>44807.35</v>
      </c>
      <c r="D42" s="6">
        <v>0</v>
      </c>
      <c r="E42" s="6">
        <v>0</v>
      </c>
    </row>
    <row r="43" spans="1:5" x14ac:dyDescent="0.2">
      <c r="A43" s="17">
        <v>795000</v>
      </c>
      <c r="B43" s="3" t="s">
        <v>48</v>
      </c>
      <c r="C43" s="6">
        <v>744.1</v>
      </c>
      <c r="D43" s="6">
        <v>0</v>
      </c>
      <c r="E43" s="6">
        <v>0</v>
      </c>
    </row>
    <row r="44" spans="1:5" x14ac:dyDescent="0.2">
      <c r="A44" s="3"/>
      <c r="B44" s="12" t="s">
        <v>59</v>
      </c>
      <c r="C44" s="24">
        <f>SUM(C3:C43)</f>
        <v>4375018.8499999987</v>
      </c>
      <c r="D44" s="24">
        <f>SUM(D3:D41)</f>
        <v>4634265</v>
      </c>
      <c r="E44" s="24">
        <f>SUM(E3:E43)</f>
        <v>5594537.3499999996</v>
      </c>
    </row>
    <row r="45" spans="1:5" x14ac:dyDescent="0.2">
      <c r="A45" s="3"/>
      <c r="B45" s="3"/>
      <c r="C45" s="3"/>
      <c r="D45" s="13" t="s">
        <v>65</v>
      </c>
      <c r="E45" s="14">
        <f>E44-D44</f>
        <v>960272.34999999963</v>
      </c>
    </row>
    <row r="46" spans="1:5" x14ac:dyDescent="0.2">
      <c r="A46" s="22"/>
      <c r="B46" s="23" t="s">
        <v>40</v>
      </c>
      <c r="C46" s="23" t="s">
        <v>41</v>
      </c>
      <c r="D46" s="22"/>
      <c r="E46" s="23"/>
    </row>
    <row r="47" spans="1:5" x14ac:dyDescent="0.2">
      <c r="A47" s="3"/>
      <c r="B47" s="3" t="s">
        <v>42</v>
      </c>
      <c r="C47" s="6">
        <v>509.4</v>
      </c>
      <c r="D47" s="3"/>
      <c r="E47" s="10"/>
    </row>
    <row r="48" spans="1:5" x14ac:dyDescent="0.2">
      <c r="A48" s="3"/>
      <c r="B48" s="3" t="s">
        <v>43</v>
      </c>
      <c r="C48" s="6">
        <v>457.8</v>
      </c>
      <c r="D48" s="3"/>
      <c r="E48" s="10"/>
    </row>
    <row r="49" spans="1:9" x14ac:dyDescent="0.2">
      <c r="A49" s="3"/>
      <c r="B49" s="3" t="s">
        <v>44</v>
      </c>
      <c r="C49" s="6">
        <v>1661.04</v>
      </c>
      <c r="D49" s="3"/>
      <c r="E49" s="18"/>
    </row>
    <row r="50" spans="1:9" x14ac:dyDescent="0.2">
      <c r="A50" s="3"/>
      <c r="B50" s="3" t="s">
        <v>45</v>
      </c>
      <c r="C50" s="6">
        <v>500</v>
      </c>
      <c r="D50" s="3"/>
      <c r="E50" s="19"/>
    </row>
    <row r="51" spans="1:9" x14ac:dyDescent="0.2">
      <c r="A51" s="3"/>
      <c r="B51" s="15" t="s">
        <v>46</v>
      </c>
      <c r="C51" s="16">
        <f>SUM(C47:C50)</f>
        <v>3128.24</v>
      </c>
      <c r="D51" s="3"/>
      <c r="E51" s="20"/>
    </row>
    <row r="52" spans="1:9" x14ac:dyDescent="0.2">
      <c r="A52" s="22"/>
      <c r="B52" s="23" t="s">
        <v>55</v>
      </c>
      <c r="C52" s="22"/>
      <c r="D52" s="22"/>
      <c r="E52" s="22"/>
      <c r="F52" s="25"/>
      <c r="G52" s="25"/>
      <c r="H52" s="25"/>
      <c r="I52" s="25"/>
    </row>
    <row r="53" spans="1:9" x14ac:dyDescent="0.2">
      <c r="A53" s="3"/>
      <c r="B53" s="10" t="s">
        <v>57</v>
      </c>
      <c r="C53" s="21">
        <v>495288</v>
      </c>
      <c r="D53" s="10"/>
      <c r="E53" s="10"/>
      <c r="F53" s="25"/>
      <c r="G53" s="25"/>
      <c r="H53" s="25"/>
      <c r="I53" s="25"/>
    </row>
    <row r="54" spans="1:9" x14ac:dyDescent="0.2">
      <c r="A54" s="3"/>
      <c r="B54" s="3" t="s">
        <v>56</v>
      </c>
      <c r="C54" s="21">
        <v>292797</v>
      </c>
      <c r="D54" s="10"/>
      <c r="E54" s="10"/>
      <c r="F54" s="25"/>
      <c r="G54" s="26"/>
      <c r="H54" s="25"/>
      <c r="I54" s="25"/>
    </row>
    <row r="55" spans="1:9" x14ac:dyDescent="0.2">
      <c r="A55" s="10"/>
      <c r="B55" s="10" t="s">
        <v>63</v>
      </c>
      <c r="C55" s="21">
        <v>150000</v>
      </c>
      <c r="D55" s="10"/>
      <c r="E55" s="10"/>
      <c r="F55" s="25"/>
      <c r="G55" s="25"/>
      <c r="H55" s="25"/>
      <c r="I55" s="25"/>
    </row>
    <row r="56" spans="1:9" x14ac:dyDescent="0.2">
      <c r="A56" s="10"/>
      <c r="B56" s="3" t="s">
        <v>64</v>
      </c>
      <c r="C56" s="21">
        <v>117118.8</v>
      </c>
      <c r="D56" s="10"/>
      <c r="E56" s="10"/>
      <c r="F56" s="25"/>
      <c r="G56" s="27"/>
      <c r="H56" s="25"/>
      <c r="I56" s="25"/>
    </row>
    <row r="57" spans="1:9" x14ac:dyDescent="0.2">
      <c r="A57" s="10"/>
      <c r="B57" s="10"/>
      <c r="C57" s="10"/>
      <c r="D57" s="13" t="s">
        <v>60</v>
      </c>
      <c r="E57" s="34">
        <f>C56+C55</f>
        <v>267118.8</v>
      </c>
      <c r="F57" s="25"/>
      <c r="G57" s="25"/>
      <c r="H57" s="25"/>
      <c r="I57" s="25"/>
    </row>
    <row r="58" spans="1:9" s="25" customFormat="1" x14ac:dyDescent="0.2">
      <c r="E58" s="28"/>
    </row>
    <row r="59" spans="1:9" s="25" customFormat="1" x14ac:dyDescent="0.2">
      <c r="E59" s="28"/>
    </row>
    <row r="60" spans="1:9" s="25" customFormat="1" x14ac:dyDescent="0.2"/>
    <row r="61" spans="1:9" s="25" customFormat="1" x14ac:dyDescent="0.2">
      <c r="E61" s="28"/>
    </row>
    <row r="62" spans="1:9" x14ac:dyDescent="0.2">
      <c r="E62" s="25"/>
      <c r="F62" s="25"/>
      <c r="G62" s="25"/>
      <c r="H62" s="25"/>
      <c r="I62" s="25"/>
    </row>
  </sheetData>
  <mergeCells count="1">
    <mergeCell ref="A1:E1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BA6A-5FFF-4F00-89B1-104F892FC47F}">
  <dimension ref="A1:I9"/>
  <sheetViews>
    <sheetView workbookViewId="0">
      <selection sqref="A1:I1"/>
    </sheetView>
  </sheetViews>
  <sheetFormatPr defaultRowHeight="15" x14ac:dyDescent="0.25"/>
  <cols>
    <col min="1" max="1" width="38.7109375" customWidth="1"/>
    <col min="2" max="9" width="16.7109375" customWidth="1"/>
  </cols>
  <sheetData>
    <row r="1" spans="1:9" ht="18.75" x14ac:dyDescent="0.3">
      <c r="A1" s="37" t="s">
        <v>61</v>
      </c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10"/>
      <c r="B2" s="10">
        <v>611100</v>
      </c>
      <c r="C2" s="10">
        <v>621100</v>
      </c>
      <c r="D2" s="10">
        <v>621200</v>
      </c>
      <c r="E2" s="10">
        <v>621300</v>
      </c>
      <c r="F2" s="10">
        <v>621400</v>
      </c>
      <c r="G2" s="10">
        <v>622100</v>
      </c>
      <c r="H2" s="10">
        <v>624100</v>
      </c>
      <c r="I2" s="10"/>
    </row>
    <row r="3" spans="1:9" x14ac:dyDescent="0.25">
      <c r="A3" s="32" t="s">
        <v>51</v>
      </c>
      <c r="B3" s="5">
        <v>47868</v>
      </c>
      <c r="C3" s="5">
        <v>694</v>
      </c>
      <c r="D3" s="5">
        <v>28007</v>
      </c>
      <c r="E3" s="5">
        <v>349</v>
      </c>
      <c r="F3" s="5">
        <v>349</v>
      </c>
      <c r="G3" s="5">
        <v>25594</v>
      </c>
      <c r="H3" s="5">
        <v>300</v>
      </c>
      <c r="I3" s="4">
        <f>SUM(B3:H3)</f>
        <v>103161</v>
      </c>
    </row>
    <row r="4" spans="1:9" x14ac:dyDescent="0.25">
      <c r="A4" s="10" t="s">
        <v>54</v>
      </c>
      <c r="B4" s="5">
        <v>37407</v>
      </c>
      <c r="C4" s="5">
        <v>2862</v>
      </c>
      <c r="D4" s="5">
        <v>12475</v>
      </c>
      <c r="E4" s="5">
        <v>281</v>
      </c>
      <c r="F4" s="5">
        <v>281</v>
      </c>
      <c r="G4" s="5">
        <v>20844</v>
      </c>
      <c r="H4" s="5">
        <v>0</v>
      </c>
      <c r="I4" s="4">
        <f>SUM(B4:H4)</f>
        <v>74150</v>
      </c>
    </row>
    <row r="5" spans="1:9" x14ac:dyDescent="0.25">
      <c r="A5" s="10"/>
      <c r="B5" s="10"/>
      <c r="C5" s="4"/>
      <c r="D5" s="10"/>
      <c r="E5" s="10"/>
      <c r="F5" s="10"/>
      <c r="G5" s="10"/>
      <c r="H5" s="10"/>
      <c r="I5" s="10"/>
    </row>
    <row r="6" spans="1:9" x14ac:dyDescent="0.25">
      <c r="A6" s="10"/>
      <c r="B6" s="4"/>
      <c r="C6" s="10"/>
      <c r="D6" s="10"/>
      <c r="E6" s="10"/>
      <c r="F6" s="10"/>
      <c r="G6" s="10"/>
      <c r="H6" s="10"/>
      <c r="I6" s="10"/>
    </row>
    <row r="7" spans="1:9" x14ac:dyDescent="0.25">
      <c r="A7" s="11" t="s">
        <v>62</v>
      </c>
      <c r="B7" s="33">
        <v>486794</v>
      </c>
      <c r="C7" s="10"/>
      <c r="D7" s="10"/>
      <c r="E7" s="10"/>
      <c r="F7" s="10"/>
      <c r="G7" s="10"/>
      <c r="H7" s="10"/>
      <c r="I7" s="10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Jail Project Estimates</vt:lpstr>
      <vt:lpstr>Additional Sheriff Positions</vt:lpstr>
      <vt:lpstr>'Additional Sheriff Positions'!Print_Area</vt:lpstr>
      <vt:lpstr>'Jail Project Estimates'!Print_Area</vt:lpstr>
    </vt:vector>
  </TitlesOfParts>
  <Company>Siskiyou County Sheriff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Laustalot</dc:creator>
  <cp:lastModifiedBy>Carie Daugherty</cp:lastModifiedBy>
  <cp:lastPrinted>2020-11-30T22:31:57Z</cp:lastPrinted>
  <dcterms:created xsi:type="dcterms:W3CDTF">2020-11-16T17:59:10Z</dcterms:created>
  <dcterms:modified xsi:type="dcterms:W3CDTF">2020-12-02T00:26:43Z</dcterms:modified>
</cp:coreProperties>
</file>