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sd01\public\Agency Fiscal\PHD Div\BOS\FY 20-21\12.01.20\HCOV210003 MMS Respirators\"/>
    </mc:Choice>
  </mc:AlternateContent>
  <bookViews>
    <workbookView xWindow="0" yWindow="0" windowWidth="21570" windowHeight="8055"/>
  </bookViews>
  <sheets>
    <sheet name="Capital" sheetId="1" r:id="rId1"/>
    <sheet name="Internal-PO" sheetId="6" r:id="rId2"/>
    <sheet name="Tables" sheetId="3" r:id="rId3"/>
  </sheets>
  <definedNames>
    <definedName name="Category">Tables!$A$19:$A$23</definedName>
    <definedName name="Grants">Tables!$A$2:$A$4</definedName>
    <definedName name="Grantyear">Tables!$A$10:$A$12</definedName>
    <definedName name="Other">Tables!$A$19:$A$23</definedName>
    <definedName name="_xlnm.Print_Area" localSheetId="0">Capital!$A$1:$J$63</definedName>
    <definedName name="_xlnm.Print_Area" localSheetId="1">'Internal-PO'!$A$1:$J$62</definedName>
    <definedName name="Quote">Tables!$A$15:$A$16</definedName>
  </definedNames>
  <calcPr calcId="162913"/>
</workbook>
</file>

<file path=xl/calcChain.xml><?xml version="1.0" encoding="utf-8"?>
<calcChain xmlns="http://schemas.openxmlformats.org/spreadsheetml/2006/main">
  <c r="I36" i="1" l="1"/>
  <c r="I33" i="1"/>
  <c r="I41" i="1"/>
  <c r="I40" i="1" l="1"/>
  <c r="I39" i="1"/>
  <c r="I38" i="1"/>
  <c r="B16" i="6" l="1"/>
  <c r="B28" i="6" l="1"/>
  <c r="I35" i="1"/>
  <c r="I37" i="1"/>
  <c r="G31" i="6"/>
  <c r="G32" i="6"/>
  <c r="F31" i="6"/>
  <c r="F32" i="6"/>
  <c r="C32" i="6"/>
  <c r="C31" i="6"/>
  <c r="A32" i="6"/>
  <c r="A31" i="6"/>
  <c r="I32" i="1" l="1"/>
  <c r="I34" i="1"/>
  <c r="G26" i="6" l="1"/>
  <c r="G14" i="6"/>
  <c r="B14" i="6"/>
  <c r="I31" i="1"/>
  <c r="I37" i="6" l="1"/>
  <c r="I33" i="6"/>
  <c r="I32" i="6"/>
  <c r="I34" i="6"/>
  <c r="G47" i="6"/>
  <c r="G13" i="6"/>
  <c r="G12" i="6"/>
  <c r="G11" i="6"/>
  <c r="G10" i="6"/>
  <c r="G51" i="6"/>
  <c r="E47" i="6"/>
  <c r="G52" i="6"/>
  <c r="B49" i="6"/>
  <c r="B47" i="6"/>
  <c r="E46" i="6"/>
  <c r="B46" i="6"/>
  <c r="I48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B26" i="6"/>
  <c r="G24" i="6"/>
  <c r="B24" i="6"/>
  <c r="G23" i="6"/>
  <c r="G22" i="6"/>
  <c r="B22" i="6"/>
  <c r="G20" i="6"/>
  <c r="B20" i="6"/>
  <c r="G18" i="6"/>
  <c r="B18" i="6"/>
  <c r="G16" i="6"/>
  <c r="G8" i="6"/>
  <c r="B8" i="6"/>
  <c r="I45" i="1"/>
  <c r="I44" i="6" s="1"/>
  <c r="I44" i="1"/>
  <c r="I43" i="6"/>
  <c r="I43" i="1"/>
  <c r="I42" i="6" s="1"/>
  <c r="I42" i="1"/>
  <c r="I41" i="6" s="1"/>
  <c r="I40" i="6"/>
  <c r="I39" i="6"/>
  <c r="I38" i="6"/>
  <c r="I36" i="6"/>
  <c r="I35" i="6"/>
  <c r="I46" i="1"/>
  <c r="I45" i="6" s="1"/>
  <c r="I31" i="6"/>
  <c r="I47" i="1" l="1"/>
  <c r="I46" i="6" l="1"/>
  <c r="I48" i="1"/>
  <c r="I47" i="6" s="1"/>
  <c r="I50" i="1" l="1"/>
  <c r="I49" i="6"/>
</calcChain>
</file>

<file path=xl/sharedStrings.xml><?xml version="1.0" encoding="utf-8"?>
<sst xmlns="http://schemas.openxmlformats.org/spreadsheetml/2006/main" count="203" uniqueCount="128">
  <si>
    <t>Vendor Contact:</t>
  </si>
  <si>
    <t xml:space="preserve"> </t>
  </si>
  <si>
    <t xml:space="preserve">PO Number: </t>
  </si>
  <si>
    <t>Bill To:</t>
  </si>
  <si>
    <t>Dept. Phone:</t>
  </si>
  <si>
    <t xml:space="preserve">PO Date: </t>
  </si>
  <si>
    <t xml:space="preserve">Required Date: </t>
  </si>
  <si>
    <t xml:space="preserve">Vendor Phone: </t>
  </si>
  <si>
    <t xml:space="preserve">Vendor Fax: </t>
  </si>
  <si>
    <t xml:space="preserve">Vendor Code: </t>
  </si>
  <si>
    <t>Comments:</t>
  </si>
  <si>
    <t>Siskiyou County Public Health</t>
  </si>
  <si>
    <t>Attention:</t>
  </si>
  <si>
    <t xml:space="preserve">Ship To: </t>
  </si>
  <si>
    <t xml:space="preserve">Dept Fax: </t>
  </si>
  <si>
    <t>Terms:</t>
  </si>
  <si>
    <t xml:space="preserve">Shipping: </t>
  </si>
  <si>
    <t>Vendor:</t>
  </si>
  <si>
    <t xml:space="preserve">Address: </t>
  </si>
  <si>
    <t xml:space="preserve">Vendor  </t>
  </si>
  <si>
    <t>Extended Price</t>
  </si>
  <si>
    <t>Unit Price</t>
  </si>
  <si>
    <t>Qty</t>
  </si>
  <si>
    <t>Part Number</t>
  </si>
  <si>
    <t>Description</t>
  </si>
  <si>
    <t>CAO/Purchasing Agent Approval</t>
  </si>
  <si>
    <t>Date</t>
  </si>
  <si>
    <t>For Auditor Use Only</t>
  </si>
  <si>
    <t>Auditor Approval</t>
  </si>
  <si>
    <t>Department Authorization</t>
  </si>
  <si>
    <t>Budget Account Codes</t>
  </si>
  <si>
    <t>Quote Attached:</t>
  </si>
  <si>
    <t>Grant Year:</t>
  </si>
  <si>
    <t>Grants:</t>
  </si>
  <si>
    <t>Grant Year</t>
  </si>
  <si>
    <t>Quote</t>
  </si>
  <si>
    <t>YES</t>
  </si>
  <si>
    <t>NO</t>
  </si>
  <si>
    <t xml:space="preserve">Tax: </t>
  </si>
  <si>
    <t xml:space="preserve">TOTAL: </t>
  </si>
  <si>
    <t xml:space="preserve">Sub-Total: </t>
  </si>
  <si>
    <t>Yreka, CA  96097</t>
  </si>
  <si>
    <t xml:space="preserve">Ordered By: </t>
  </si>
  <si>
    <t>Instructions</t>
  </si>
  <si>
    <t xml:space="preserve">        if writing more than one PO in a day.</t>
  </si>
  <si>
    <r>
      <t xml:space="preserve">        "</t>
    </r>
    <r>
      <rPr>
        <sz val="10"/>
        <color indexed="10"/>
        <rFont val="Arial"/>
        <family val="2"/>
      </rPr>
      <t>yymmdd-nn</t>
    </r>
    <r>
      <rPr>
        <sz val="10"/>
        <color indexed="12"/>
        <rFont val="Arial"/>
        <family val="2"/>
      </rPr>
      <t>" where "nn' is a sequential number</t>
    </r>
  </si>
  <si>
    <r>
      <t xml:space="preserve">Enter a </t>
    </r>
    <r>
      <rPr>
        <sz val="10"/>
        <color indexed="57"/>
        <rFont val="Arial"/>
        <family val="2"/>
      </rPr>
      <t>Purchase Order</t>
    </r>
    <r>
      <rPr>
        <sz val="10"/>
        <color indexed="12"/>
        <rFont val="Arial"/>
        <family val="2"/>
      </rPr>
      <t xml:space="preserve"> number using a date format</t>
    </r>
  </si>
  <si>
    <t>Enter a County person to be contacted by the Vendor</t>
  </si>
  <si>
    <r>
      <t xml:space="preserve">         in the </t>
    </r>
    <r>
      <rPr>
        <sz val="10"/>
        <color indexed="57"/>
        <rFont val="Arial"/>
        <family val="2"/>
      </rPr>
      <t>Attention</t>
    </r>
    <r>
      <rPr>
        <sz val="10"/>
        <color indexed="12"/>
        <rFont val="Arial"/>
        <family val="2"/>
      </rPr>
      <t xml:space="preserve"> field.</t>
    </r>
  </si>
  <si>
    <r>
      <t xml:space="preserve">Enter the </t>
    </r>
    <r>
      <rPr>
        <sz val="10"/>
        <color indexed="57"/>
        <rFont val="Arial"/>
        <family val="2"/>
      </rPr>
      <t>date of the PO</t>
    </r>
    <r>
      <rPr>
        <sz val="10"/>
        <color indexed="12"/>
        <rFont val="Arial"/>
        <family val="2"/>
      </rPr>
      <t xml:space="preserve"> in "</t>
    </r>
    <r>
      <rPr>
        <sz val="10"/>
        <color indexed="10"/>
        <rFont val="Arial"/>
        <family val="2"/>
      </rPr>
      <t>mm/dd/yy</t>
    </r>
    <r>
      <rPr>
        <sz val="10"/>
        <color indexed="12"/>
        <rFont val="Arial"/>
        <family val="2"/>
      </rPr>
      <t>" format.</t>
    </r>
  </si>
  <si>
    <r>
      <t xml:space="preserve">Enter any </t>
    </r>
    <r>
      <rPr>
        <sz val="10"/>
        <color indexed="57"/>
        <rFont val="Arial"/>
        <family val="2"/>
      </rPr>
      <t>Terms</t>
    </r>
    <r>
      <rPr>
        <sz val="10"/>
        <color indexed="12"/>
        <rFont val="Arial"/>
        <family val="2"/>
      </rPr>
      <t xml:space="preserve"> associated with this purchase.</t>
    </r>
  </si>
  <si>
    <r>
      <t xml:space="preserve">Enter a </t>
    </r>
    <r>
      <rPr>
        <sz val="10"/>
        <color indexed="57"/>
        <rFont val="Arial"/>
        <family val="2"/>
      </rPr>
      <t>Required Date</t>
    </r>
    <r>
      <rPr>
        <sz val="10"/>
        <color indexed="12"/>
        <rFont val="Arial"/>
        <family val="2"/>
      </rPr>
      <t xml:space="preserve"> (in needed) in "</t>
    </r>
    <r>
      <rPr>
        <sz val="10"/>
        <color indexed="10"/>
        <rFont val="Arial"/>
        <family val="2"/>
      </rPr>
      <t>mm/dd/yy</t>
    </r>
    <r>
      <rPr>
        <sz val="10"/>
        <color indexed="12"/>
        <rFont val="Arial"/>
        <family val="2"/>
      </rPr>
      <t>" format.</t>
    </r>
  </si>
  <si>
    <r>
      <t xml:space="preserve">Enter any </t>
    </r>
    <r>
      <rPr>
        <sz val="10"/>
        <color indexed="57"/>
        <rFont val="Arial"/>
        <family val="2"/>
      </rPr>
      <t>Shipping</t>
    </r>
    <r>
      <rPr>
        <sz val="10"/>
        <color indexed="12"/>
        <rFont val="Arial"/>
        <family val="2"/>
      </rPr>
      <t xml:space="preserve"> Instructions if needed.</t>
    </r>
  </si>
  <si>
    <r>
      <t xml:space="preserve">Enter a </t>
    </r>
    <r>
      <rPr>
        <sz val="10"/>
        <color indexed="57"/>
        <rFont val="Arial"/>
        <family val="2"/>
      </rPr>
      <t xml:space="preserve">Contact </t>
    </r>
    <r>
      <rPr>
        <sz val="10"/>
        <color indexed="12"/>
        <rFont val="Arial"/>
        <family val="2"/>
      </rPr>
      <t>Name for the Vendor.</t>
    </r>
  </si>
  <si>
    <r>
      <t xml:space="preserve">Enter the </t>
    </r>
    <r>
      <rPr>
        <sz val="10"/>
        <color indexed="57"/>
        <rFont val="Arial"/>
        <family val="2"/>
      </rPr>
      <t>Vendor</t>
    </r>
    <r>
      <rPr>
        <sz val="10"/>
        <color indexed="12"/>
        <rFont val="Arial"/>
        <family val="2"/>
      </rPr>
      <t>'s Name.</t>
    </r>
  </si>
  <si>
    <t xml:space="preserve">         after Fax number is entered.</t>
  </si>
  <si>
    <r>
      <t xml:space="preserve">Enter </t>
    </r>
    <r>
      <rPr>
        <sz val="10"/>
        <color indexed="57"/>
        <rFont val="Arial"/>
        <family val="2"/>
      </rPr>
      <t>Vendor Address</t>
    </r>
    <r>
      <rPr>
        <sz val="10"/>
        <color indexed="12"/>
        <rFont val="Arial"/>
        <family val="2"/>
      </rPr>
      <t xml:space="preserve"> (3 lines).  3rd line accessible </t>
    </r>
  </si>
  <si>
    <t xml:space="preserve">Enter Gof5 Member who requested this purchase in </t>
  </si>
  <si>
    <r>
      <t xml:space="preserve">         the </t>
    </r>
    <r>
      <rPr>
        <sz val="10"/>
        <color indexed="57"/>
        <rFont val="Arial"/>
        <family val="2"/>
      </rPr>
      <t>Ordered By</t>
    </r>
    <r>
      <rPr>
        <sz val="10"/>
        <color indexed="12"/>
        <rFont val="Arial"/>
        <family val="2"/>
      </rPr>
      <t xml:space="preserve"> field.</t>
    </r>
  </si>
  <si>
    <r>
      <t xml:space="preserve">Enter any </t>
    </r>
    <r>
      <rPr>
        <sz val="10"/>
        <color indexed="57"/>
        <rFont val="Arial"/>
        <family val="2"/>
      </rPr>
      <t>Comments</t>
    </r>
    <r>
      <rPr>
        <sz val="10"/>
        <color indexed="12"/>
        <rFont val="Arial"/>
        <family val="2"/>
      </rPr>
      <t xml:space="preserve"> needed for special instructions.</t>
    </r>
  </si>
  <si>
    <t>Enter Items to be ordered:</t>
  </si>
  <si>
    <r>
      <t xml:space="preserve">         Enter </t>
    </r>
    <r>
      <rPr>
        <u/>
        <sz val="10"/>
        <color indexed="12"/>
        <rFont val="Arial"/>
        <family val="2"/>
      </rPr>
      <t>quoted</t>
    </r>
    <r>
      <rPr>
        <sz val="10"/>
        <color indexed="12"/>
        <rFont val="Arial"/>
        <family val="2"/>
      </rPr>
      <t xml:space="preserve"> </t>
    </r>
    <r>
      <rPr>
        <sz val="10"/>
        <color indexed="57"/>
        <rFont val="Arial"/>
        <family val="2"/>
      </rPr>
      <t>Unit Price</t>
    </r>
    <r>
      <rPr>
        <sz val="10"/>
        <color indexed="12"/>
        <rFont val="Arial"/>
        <family val="2"/>
      </rPr>
      <t xml:space="preserve"> for the Item.</t>
    </r>
  </si>
  <si>
    <r>
      <t xml:space="preserve">         Enter </t>
    </r>
    <r>
      <rPr>
        <sz val="10"/>
        <color indexed="57"/>
        <rFont val="Arial"/>
        <family val="2"/>
      </rPr>
      <t>Quantity</t>
    </r>
    <r>
      <rPr>
        <sz val="10"/>
        <color indexed="12"/>
        <rFont val="Arial"/>
        <family val="2"/>
      </rPr>
      <t xml:space="preserve"> required.</t>
    </r>
  </si>
  <si>
    <r>
      <t xml:space="preserve">         Enter brief </t>
    </r>
    <r>
      <rPr>
        <sz val="10"/>
        <color indexed="57"/>
        <rFont val="Arial"/>
        <family val="2"/>
      </rPr>
      <t>Description</t>
    </r>
    <r>
      <rPr>
        <sz val="10"/>
        <color indexed="12"/>
        <rFont val="Arial"/>
        <family val="2"/>
      </rPr>
      <t xml:space="preserve"> of Item.</t>
    </r>
  </si>
  <si>
    <t xml:space="preserve">    Extended Price will automatically be calculated </t>
  </si>
  <si>
    <r>
      <t>Select</t>
    </r>
    <r>
      <rPr>
        <sz val="10"/>
        <color indexed="57"/>
        <rFont val="Arial"/>
        <family val="2"/>
      </rPr>
      <t xml:space="preserve"> Grant Code</t>
    </r>
    <r>
      <rPr>
        <sz val="10"/>
        <color indexed="12"/>
        <rFont val="Arial"/>
        <family val="2"/>
      </rPr>
      <t xml:space="preserve"> (even if not grant funded).</t>
    </r>
  </si>
  <si>
    <r>
      <t xml:space="preserve">Select </t>
    </r>
    <r>
      <rPr>
        <sz val="10"/>
        <color indexed="57"/>
        <rFont val="Arial"/>
        <family val="2"/>
      </rPr>
      <t>Grant Year</t>
    </r>
    <r>
      <rPr>
        <sz val="10"/>
        <color indexed="12"/>
        <rFont val="Arial"/>
        <family val="2"/>
      </rPr>
      <t>.</t>
    </r>
  </si>
  <si>
    <r>
      <t xml:space="preserve">Enter any </t>
    </r>
    <r>
      <rPr>
        <sz val="10"/>
        <color indexed="57"/>
        <rFont val="Arial"/>
        <family val="2"/>
      </rPr>
      <t xml:space="preserve">Shipping </t>
    </r>
    <r>
      <rPr>
        <sz val="10"/>
        <color indexed="12"/>
        <rFont val="Arial"/>
        <family val="2"/>
      </rPr>
      <t>Cost.</t>
    </r>
  </si>
  <si>
    <r>
      <t>Select</t>
    </r>
    <r>
      <rPr>
        <sz val="10"/>
        <color indexed="12"/>
        <rFont val="Arial"/>
        <family val="2"/>
      </rPr>
      <t xml:space="preserve"> Grant </t>
    </r>
    <r>
      <rPr>
        <sz val="10"/>
        <color indexed="57"/>
        <rFont val="Arial"/>
        <family val="2"/>
      </rPr>
      <t>Project Code</t>
    </r>
    <r>
      <rPr>
        <sz val="10"/>
        <color indexed="12"/>
        <rFont val="Arial"/>
        <family val="2"/>
      </rPr>
      <t>.</t>
    </r>
  </si>
  <si>
    <r>
      <t xml:space="preserve">Select </t>
    </r>
    <r>
      <rPr>
        <sz val="10"/>
        <color indexed="12"/>
        <rFont val="Arial"/>
        <family val="2"/>
      </rPr>
      <t xml:space="preserve">if </t>
    </r>
    <r>
      <rPr>
        <sz val="10"/>
        <color indexed="57"/>
        <rFont val="Arial"/>
        <family val="2"/>
      </rPr>
      <t>Quote</t>
    </r>
    <r>
      <rPr>
        <sz val="10"/>
        <color indexed="12"/>
        <rFont val="Arial"/>
        <family val="2"/>
      </rPr>
      <t xml:space="preserve"> is attached.  It had better be there.</t>
    </r>
  </si>
  <si>
    <r>
      <t xml:space="preserve">Enter </t>
    </r>
    <r>
      <rPr>
        <sz val="10"/>
        <color indexed="57"/>
        <rFont val="Arial"/>
        <family val="2"/>
      </rPr>
      <t xml:space="preserve">Budget Account Codes </t>
    </r>
    <r>
      <rPr>
        <sz val="10"/>
        <color indexed="12"/>
        <rFont val="Arial"/>
        <family val="2"/>
      </rPr>
      <t>(if known).</t>
    </r>
  </si>
  <si>
    <t>Use TAB or Enter to move from Field to Field.</t>
  </si>
  <si>
    <r>
      <t xml:space="preserve">Enter </t>
    </r>
    <r>
      <rPr>
        <sz val="10"/>
        <color indexed="57"/>
        <rFont val="Arial"/>
        <family val="2"/>
      </rPr>
      <t>Vendor's Phone</t>
    </r>
    <r>
      <rPr>
        <sz val="10"/>
        <color indexed="12"/>
        <rFont val="Arial"/>
        <family val="2"/>
      </rPr>
      <t xml:space="preserve"> # without formatting characters.</t>
    </r>
  </si>
  <si>
    <r>
      <t xml:space="preserve">Enter </t>
    </r>
    <r>
      <rPr>
        <sz val="10"/>
        <color indexed="57"/>
        <rFont val="Arial"/>
        <family val="2"/>
      </rPr>
      <t>Vendor's Fax</t>
    </r>
    <r>
      <rPr>
        <sz val="10"/>
        <color indexed="12"/>
        <rFont val="Arial"/>
        <family val="2"/>
      </rPr>
      <t xml:space="preserve"> # without formatting characters.</t>
    </r>
  </si>
  <si>
    <t xml:space="preserve">    and added to the Subtotal and taxes calculated.</t>
  </si>
  <si>
    <r>
      <t xml:space="preserve">Enter </t>
    </r>
    <r>
      <rPr>
        <sz val="10"/>
        <color indexed="57"/>
        <rFont val="Arial"/>
        <family val="2"/>
      </rPr>
      <t>Vendor Code</t>
    </r>
    <r>
      <rPr>
        <sz val="10"/>
        <color indexed="12"/>
        <rFont val="Arial"/>
        <family val="2"/>
      </rPr>
      <t xml:space="preserve"> (if known).</t>
    </r>
  </si>
  <si>
    <t>PH&amp;CD Fiscal Approval</t>
  </si>
  <si>
    <t>Line #:</t>
  </si>
  <si>
    <t xml:space="preserve">Grant:  </t>
  </si>
  <si>
    <t xml:space="preserve">Category:  </t>
  </si>
  <si>
    <t>CDC</t>
  </si>
  <si>
    <t>HPP</t>
  </si>
  <si>
    <t>Category</t>
  </si>
  <si>
    <t>Salary/Benefit</t>
  </si>
  <si>
    <t>Travel</t>
  </si>
  <si>
    <t>Equip/Supply</t>
  </si>
  <si>
    <t>Contractual</t>
  </si>
  <si>
    <t>Other</t>
  </si>
  <si>
    <t>Internal Bio-T Purchase Order</t>
  </si>
  <si>
    <t xml:space="preserve">Category: </t>
  </si>
  <si>
    <t xml:space="preserve">Grant: </t>
  </si>
  <si>
    <t xml:space="preserve">Line:  </t>
  </si>
  <si>
    <t>GF Pan-Flu</t>
  </si>
  <si>
    <t>2012-13</t>
  </si>
  <si>
    <t>Siskiyou County Health &amp; Human Services Agency   Public Health Division</t>
  </si>
  <si>
    <t>810 South Main Street</t>
  </si>
  <si>
    <t>2013-14</t>
  </si>
  <si>
    <t>2014-15</t>
  </si>
  <si>
    <t>Tax Rate</t>
  </si>
  <si>
    <t>This Spreadsheet is LOCKED.  Enter all information</t>
  </si>
  <si>
    <t>in the CAPITAL tab.  Everything will be transferred to</t>
  </si>
  <si>
    <t xml:space="preserve">this Tab.  </t>
  </si>
  <si>
    <t>Print appropriate TAB.</t>
  </si>
  <si>
    <t>Board of Supervisors</t>
  </si>
  <si>
    <t>Net 30</t>
  </si>
  <si>
    <t>Margaret Allen</t>
  </si>
  <si>
    <t>20/21</t>
  </si>
  <si>
    <t>HPP COV</t>
  </si>
  <si>
    <t>Billy Gansel</t>
  </si>
  <si>
    <t>Mercy Mt Shasta</t>
  </si>
  <si>
    <t>914 Pine Street</t>
  </si>
  <si>
    <t>Mount Shasta, CA  96067</t>
  </si>
  <si>
    <t>FOB</t>
  </si>
  <si>
    <t>HCOV210003</t>
  </si>
  <si>
    <t>McKesson Medical-Surgical</t>
  </si>
  <si>
    <t>Patrick Gagnon</t>
  </si>
  <si>
    <t>864-367-1984</t>
  </si>
  <si>
    <t>877-782-6460</t>
  </si>
  <si>
    <t>9954 Maryland Drive, Suite 4000</t>
  </si>
  <si>
    <t>Henrico, VA  23233</t>
  </si>
  <si>
    <t>CleanSpace Respirator docking station and Respirators, accessories</t>
  </si>
  <si>
    <t>Station Charging and Storage Case</t>
  </si>
  <si>
    <t>CS3014</t>
  </si>
  <si>
    <t>Respirators and accessories</t>
  </si>
  <si>
    <t>(See attached list)</t>
  </si>
  <si>
    <t>Various</t>
  </si>
  <si>
    <t>2161-401012-762000  $  5250.64</t>
  </si>
  <si>
    <t>2161-401012-728000  $13601.92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</si>
</sst>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9]mmmm\ d\,\ yyyy;@"/>
    <numFmt numFmtId="165" formatCode="[&lt;=9999999]###\-####;\(###\)\ ###\-####"/>
    <numFmt numFmtId="166" formatCode="#,##0.0"/>
    <numFmt numFmtId="167" formatCode="&quot;$&quot;#,##0.00"/>
  </numFmts>
  <fonts count="2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i/>
      <sz val="12"/>
      <color indexed="12"/>
      <name val="Arial"/>
      <family val="2"/>
    </font>
    <font>
      <sz val="10"/>
      <color indexed="10"/>
      <name val="Arial"/>
      <family val="2"/>
    </font>
    <font>
      <sz val="10"/>
      <color indexed="57"/>
      <name val="Arial"/>
      <family val="2"/>
    </font>
    <font>
      <u/>
      <sz val="10"/>
      <color indexed="12"/>
      <name val="Arial"/>
      <family val="2"/>
    </font>
    <font>
      <sz val="10"/>
      <color indexed="60"/>
      <name val="Arial"/>
      <family val="2"/>
    </font>
    <font>
      <sz val="10"/>
      <color indexed="12"/>
      <name val="Arial"/>
      <family val="2"/>
    </font>
    <font>
      <sz val="10"/>
      <color indexed="16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165" fontId="0" fillId="2" borderId="0" xfId="0" applyNumberFormat="1" applyFill="1" applyAlignment="1">
      <alignment horizontal="left"/>
    </xf>
    <xf numFmtId="164" fontId="0" fillId="2" borderId="0" xfId="0" applyNumberFormat="1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0" fillId="2" borderId="0" xfId="0" applyFill="1" applyAlignment="1" applyProtection="1">
      <alignment vertical="top"/>
    </xf>
    <xf numFmtId="0" fontId="0" fillId="2" borderId="0" xfId="0" applyFill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0" xfId="0" applyFill="1" applyAlignment="1"/>
    <xf numFmtId="0" fontId="1" fillId="2" borderId="0" xfId="0" applyFont="1" applyFill="1" applyBorder="1" applyAlignment="1">
      <alignment wrapText="1"/>
    </xf>
    <xf numFmtId="10" fontId="0" fillId="2" borderId="0" xfId="0" applyNumberFormat="1" applyFill="1"/>
    <xf numFmtId="0" fontId="0" fillId="2" borderId="0" xfId="0" applyFill="1" applyBorder="1" applyAlignment="1">
      <alignment vertical="center"/>
    </xf>
    <xf numFmtId="0" fontId="1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0" fillId="2" borderId="0" xfId="0" applyFont="1" applyFill="1" applyAlignment="1"/>
    <xf numFmtId="0" fontId="0" fillId="2" borderId="3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66" fontId="0" fillId="2" borderId="10" xfId="0" applyNumberFormat="1" applyFill="1" applyBorder="1" applyAlignment="1" applyProtection="1">
      <alignment horizontal="center"/>
      <protection locked="0"/>
    </xf>
    <xf numFmtId="166" fontId="0" fillId="2" borderId="11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9" fillId="2" borderId="13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2" fillId="0" borderId="0" xfId="0" applyFont="1"/>
    <xf numFmtId="10" fontId="0" fillId="0" borderId="0" xfId="0" applyNumberFormat="1"/>
    <xf numFmtId="0" fontId="0" fillId="2" borderId="0" xfId="0" applyFill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Protection="1"/>
    <xf numFmtId="0" fontId="0" fillId="0" borderId="0" xfId="0" applyProtection="1"/>
    <xf numFmtId="0" fontId="10" fillId="2" borderId="0" xfId="0" applyFont="1" applyFill="1" applyBorder="1" applyProtection="1"/>
    <xf numFmtId="0" fontId="11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1" fillId="2" borderId="0" xfId="0" applyFont="1" applyFill="1" applyProtection="1"/>
    <xf numFmtId="0" fontId="1" fillId="2" borderId="0" xfId="0" applyFont="1" applyFill="1" applyAlignment="1" applyProtection="1">
      <alignment horizontal="right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left"/>
    </xf>
    <xf numFmtId="165" fontId="0" fillId="2" borderId="0" xfId="0" applyNumberFormat="1" applyFill="1" applyAlignment="1" applyProtection="1">
      <alignment horizontal="left"/>
    </xf>
    <xf numFmtId="164" fontId="0" fillId="2" borderId="0" xfId="0" applyNumberFormat="1" applyFill="1" applyAlignment="1" applyProtection="1">
      <alignment horizontal="left"/>
    </xf>
    <xf numFmtId="14" fontId="0" fillId="2" borderId="0" xfId="0" applyNumberFormat="1" applyFill="1" applyAlignment="1" applyProtection="1">
      <alignment horizontal="left"/>
    </xf>
    <xf numFmtId="1" fontId="0" fillId="2" borderId="0" xfId="0" applyNumberFormat="1" applyFill="1" applyProtection="1"/>
    <xf numFmtId="0" fontId="0" fillId="2" borderId="0" xfId="0" applyFill="1" applyAlignment="1" applyProtection="1">
      <alignment horizontal="right"/>
    </xf>
    <xf numFmtId="0" fontId="5" fillId="2" borderId="1" xfId="0" applyFont="1" applyFill="1" applyBorder="1" applyAlignment="1" applyProtection="1">
      <alignment horizontal="center"/>
    </xf>
    <xf numFmtId="166" fontId="0" fillId="2" borderId="11" xfId="0" applyNumberFormat="1" applyFill="1" applyBorder="1" applyAlignment="1" applyProtection="1">
      <alignment horizontal="center"/>
    </xf>
    <xf numFmtId="0" fontId="10" fillId="2" borderId="0" xfId="0" applyFont="1" applyFill="1" applyBorder="1" applyAlignment="1" applyProtection="1"/>
    <xf numFmtId="166" fontId="0" fillId="2" borderId="12" xfId="0" applyNumberForma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right"/>
    </xf>
    <xf numFmtId="0" fontId="19" fillId="2" borderId="13" xfId="0" applyFont="1" applyFill="1" applyBorder="1" applyAlignment="1" applyProtection="1">
      <alignment horizontal="center"/>
    </xf>
    <xf numFmtId="0" fontId="7" fillId="2" borderId="0" xfId="0" applyFont="1" applyFill="1" applyBorder="1" applyProtection="1"/>
    <xf numFmtId="0" fontId="0" fillId="2" borderId="13" xfId="0" applyFill="1" applyBorder="1" applyAlignment="1" applyProtection="1"/>
    <xf numFmtId="0" fontId="0" fillId="2" borderId="0" xfId="0" applyFill="1" applyAlignment="1" applyProtection="1"/>
    <xf numFmtId="0" fontId="1" fillId="2" borderId="1" xfId="0" applyFont="1" applyFill="1" applyBorder="1" applyAlignment="1" applyProtection="1">
      <alignment horizontal="right"/>
    </xf>
    <xf numFmtId="0" fontId="0" fillId="2" borderId="1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10" fontId="0" fillId="2" borderId="0" xfId="0" applyNumberFormat="1" applyFill="1" applyProtection="1"/>
    <xf numFmtId="0" fontId="1" fillId="2" borderId="0" xfId="0" applyFont="1" applyFill="1" applyBorder="1" applyAlignment="1" applyProtection="1">
      <alignment horizontal="left" wrapText="1"/>
    </xf>
    <xf numFmtId="0" fontId="1" fillId="2" borderId="0" xfId="0" applyFont="1" applyFill="1" applyBorder="1" applyAlignment="1" applyProtection="1">
      <alignment wrapText="1"/>
    </xf>
    <xf numFmtId="0" fontId="0" fillId="2" borderId="0" xfId="0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wrapText="1"/>
    </xf>
    <xf numFmtId="0" fontId="0" fillId="2" borderId="0" xfId="0" applyFill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49" fontId="20" fillId="2" borderId="0" xfId="0" applyNumberFormat="1" applyFont="1" applyFill="1" applyProtection="1">
      <protection locked="0"/>
    </xf>
    <xf numFmtId="0" fontId="20" fillId="2" borderId="1" xfId="0" applyFont="1" applyFill="1" applyBorder="1" applyAlignment="1" applyProtection="1">
      <protection locked="0"/>
    </xf>
    <xf numFmtId="166" fontId="20" fillId="2" borderId="11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22" fillId="2" borderId="15" xfId="0" applyFont="1" applyFill="1" applyBorder="1" applyAlignment="1" applyProtection="1">
      <alignment horizontal="left"/>
      <protection locked="0"/>
    </xf>
    <xf numFmtId="0" fontId="22" fillId="2" borderId="11" xfId="0" applyFont="1" applyFill="1" applyBorder="1" applyAlignment="1" applyProtection="1">
      <alignment horizontal="left"/>
      <protection locked="0"/>
    </xf>
    <xf numFmtId="167" fontId="0" fillId="2" borderId="21" xfId="0" applyNumberFormat="1" applyFill="1" applyBorder="1" applyAlignment="1">
      <alignment horizontal="right"/>
    </xf>
    <xf numFmtId="167" fontId="0" fillId="2" borderId="22" xfId="0" applyNumberFormat="1" applyFill="1" applyBorder="1" applyAlignment="1">
      <alignment horizontal="right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20" fillId="2" borderId="15" xfId="0" applyFont="1" applyFill="1" applyBorder="1" applyAlignment="1" applyProtection="1">
      <alignment horizontal="left"/>
      <protection locked="0"/>
    </xf>
    <xf numFmtId="0" fontId="19" fillId="2" borderId="15" xfId="0" applyFont="1" applyFill="1" applyBorder="1" applyAlignment="1" applyProtection="1">
      <alignment horizontal="left"/>
      <protection locked="0"/>
    </xf>
    <xf numFmtId="0" fontId="19" fillId="2" borderId="11" xfId="0" applyFont="1" applyFill="1" applyBorder="1" applyAlignment="1" applyProtection="1">
      <alignment horizontal="left"/>
      <protection locked="0"/>
    </xf>
    <xf numFmtId="0" fontId="20" fillId="2" borderId="11" xfId="0" applyFont="1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4" fontId="0" fillId="2" borderId="11" xfId="0" applyNumberFormat="1" applyFill="1" applyBorder="1" applyAlignment="1" applyProtection="1">
      <alignment horizontal="right"/>
      <protection locked="0"/>
    </xf>
    <xf numFmtId="167" fontId="0" fillId="2" borderId="14" xfId="0" applyNumberFormat="1" applyFill="1" applyBorder="1" applyAlignment="1">
      <alignment horizontal="right"/>
    </xf>
    <xf numFmtId="167" fontId="0" fillId="2" borderId="24" xfId="0" applyNumberFormat="1" applyFill="1" applyBorder="1" applyAlignment="1">
      <alignment horizontal="right"/>
    </xf>
    <xf numFmtId="0" fontId="20" fillId="2" borderId="11" xfId="0" applyFon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20" fillId="2" borderId="7" xfId="0" applyFon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right"/>
    </xf>
    <xf numFmtId="0" fontId="20" fillId="2" borderId="0" xfId="0" applyFont="1" applyFill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left"/>
    </xf>
    <xf numFmtId="0" fontId="22" fillId="2" borderId="11" xfId="0" applyFont="1" applyFill="1" applyBorder="1" applyAlignment="1" applyProtection="1">
      <alignment horizontal="left"/>
    </xf>
    <xf numFmtId="167" fontId="20" fillId="0" borderId="16" xfId="0" applyNumberFormat="1" applyFon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167" fontId="0" fillId="2" borderId="19" xfId="0" applyNumberFormat="1" applyFill="1" applyBorder="1" applyAlignment="1">
      <alignment horizontal="right"/>
    </xf>
    <xf numFmtId="167" fontId="0" fillId="2" borderId="20" xfId="0" applyNumberFormat="1" applyFill="1" applyBorder="1" applyAlignment="1">
      <alignment horizontal="right"/>
    </xf>
    <xf numFmtId="167" fontId="0" fillId="2" borderId="16" xfId="0" applyNumberFormat="1" applyFill="1" applyBorder="1" applyAlignment="1">
      <alignment horizontal="right"/>
    </xf>
    <xf numFmtId="167" fontId="0" fillId="2" borderId="17" xfId="0" applyNumberFormat="1" applyFill="1" applyBorder="1" applyAlignment="1">
      <alignment horizontal="right"/>
    </xf>
    <xf numFmtId="0" fontId="0" fillId="2" borderId="17" xfId="0" applyFill="1" applyBorder="1" applyAlignment="1">
      <alignment horizontal="right"/>
    </xf>
    <xf numFmtId="0" fontId="22" fillId="2" borderId="33" xfId="0" applyFont="1" applyFill="1" applyBorder="1" applyAlignment="1" applyProtection="1">
      <alignment horizontal="left"/>
      <protection locked="0"/>
    </xf>
    <xf numFmtId="0" fontId="22" fillId="2" borderId="31" xfId="0" applyFont="1" applyFill="1" applyBorder="1" applyAlignment="1" applyProtection="1">
      <alignment horizontal="left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horizontal="center"/>
      <protection locked="0"/>
    </xf>
    <xf numFmtId="167" fontId="0" fillId="2" borderId="11" xfId="0" applyNumberFormat="1" applyFill="1" applyBorder="1" applyAlignment="1">
      <alignment horizontal="right"/>
    </xf>
    <xf numFmtId="167" fontId="0" fillId="2" borderId="18" xfId="0" applyNumberFormat="1" applyFill="1" applyBorder="1" applyAlignment="1">
      <alignment horizontal="right"/>
    </xf>
    <xf numFmtId="4" fontId="0" fillId="2" borderId="29" xfId="0" applyNumberFormat="1" applyFill="1" applyBorder="1" applyAlignment="1" applyProtection="1">
      <alignment horizontal="right"/>
      <protection locked="0"/>
    </xf>
    <xf numFmtId="4" fontId="0" fillId="2" borderId="31" xfId="0" applyNumberFormat="1" applyFill="1" applyBorder="1" applyAlignment="1" applyProtection="1">
      <alignment horizontal="right"/>
      <protection locked="0"/>
    </xf>
    <xf numFmtId="4" fontId="0" fillId="2" borderId="12" xfId="0" applyNumberFormat="1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167" fontId="0" fillId="2" borderId="29" xfId="0" applyNumberFormat="1" applyFill="1" applyBorder="1" applyAlignment="1">
      <alignment horizontal="right"/>
    </xf>
    <xf numFmtId="167" fontId="0" fillId="2" borderId="30" xfId="0" applyNumberFormat="1" applyFill="1" applyBorder="1" applyAlignment="1">
      <alignment horizontal="right"/>
    </xf>
    <xf numFmtId="165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19" fillId="2" borderId="14" xfId="0" applyFont="1" applyFill="1" applyBorder="1" applyAlignment="1" applyProtection="1">
      <alignment horizontal="center"/>
    </xf>
    <xf numFmtId="164" fontId="0" fillId="2" borderId="0" xfId="0" applyNumberFormat="1" applyFill="1" applyAlignment="1" applyProtection="1">
      <alignment horizontal="left"/>
      <protection locked="0"/>
    </xf>
    <xf numFmtId="165" fontId="20" fillId="2" borderId="0" xfId="0" applyNumberFormat="1" applyFont="1" applyFill="1" applyAlignment="1" applyProtection="1">
      <alignment horizontal="left"/>
      <protection locked="0"/>
    </xf>
    <xf numFmtId="165" fontId="0" fillId="2" borderId="0" xfId="0" applyNumberFormat="1" applyFill="1" applyAlignment="1" applyProtection="1">
      <alignment horizontal="left"/>
      <protection locked="0"/>
    </xf>
    <xf numFmtId="165" fontId="20" fillId="2" borderId="0" xfId="1" applyNumberFormat="1" applyFont="1" applyFill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>
      <alignment horizontal="center" wrapText="1"/>
    </xf>
    <xf numFmtId="0" fontId="1" fillId="2" borderId="16" xfId="0" applyFont="1" applyFill="1" applyBorder="1" applyAlignment="1">
      <alignment horizontal="right" wrapText="1"/>
    </xf>
    <xf numFmtId="0" fontId="1" fillId="2" borderId="17" xfId="0" applyFont="1" applyFill="1" applyBorder="1" applyAlignment="1">
      <alignment horizontal="right" wrapText="1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0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4" fontId="0" fillId="2" borderId="10" xfId="0" applyNumberFormat="1" applyFill="1" applyBorder="1" applyAlignment="1" applyProtection="1">
      <alignment horizontal="right"/>
      <protection locked="0"/>
    </xf>
    <xf numFmtId="0" fontId="21" fillId="2" borderId="0" xfId="0" applyFont="1" applyFill="1" applyBorder="1" applyAlignment="1">
      <alignment horizontal="center"/>
    </xf>
    <xf numFmtId="0" fontId="21" fillId="2" borderId="25" xfId="0" applyFont="1" applyFill="1" applyBorder="1" applyAlignment="1">
      <alignment horizontal="center"/>
    </xf>
    <xf numFmtId="0" fontId="20" fillId="2" borderId="26" xfId="0" applyFont="1" applyFill="1" applyBorder="1" applyAlignment="1" applyProtection="1">
      <alignment horizontal="left"/>
    </xf>
    <xf numFmtId="0" fontId="22" fillId="2" borderId="14" xfId="0" applyFont="1" applyFill="1" applyBorder="1" applyAlignment="1" applyProtection="1">
      <alignment horizontal="left"/>
    </xf>
    <xf numFmtId="0" fontId="20" fillId="2" borderId="0" xfId="0" applyFont="1" applyFill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22" fillId="2" borderId="23" xfId="0" applyFont="1" applyFill="1" applyBorder="1" applyAlignment="1" applyProtection="1">
      <alignment horizontal="left"/>
      <protection locked="0"/>
    </xf>
    <xf numFmtId="0" fontId="22" fillId="2" borderId="12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1" fillId="2" borderId="0" xfId="0" applyFont="1" applyFill="1" applyBorder="1" applyAlignment="1" applyProtection="1">
      <alignment horizontal="center"/>
    </xf>
    <xf numFmtId="0" fontId="21" fillId="2" borderId="25" xfId="0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left" vertical="top" wrapText="1"/>
    </xf>
    <xf numFmtId="0" fontId="0" fillId="2" borderId="7" xfId="0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left"/>
    </xf>
    <xf numFmtId="0" fontId="3" fillId="2" borderId="1" xfId="0" applyFont="1" applyFill="1" applyBorder="1" applyAlignment="1" applyProtection="1">
      <alignment horizontal="center"/>
    </xf>
    <xf numFmtId="4" fontId="0" fillId="2" borderId="11" xfId="0" applyNumberFormat="1" applyFill="1" applyBorder="1" applyAlignment="1" applyProtection="1">
      <alignment horizontal="right"/>
    </xf>
    <xf numFmtId="0" fontId="22" fillId="2" borderId="15" xfId="0" applyFont="1" applyFill="1" applyBorder="1" applyAlignment="1" applyProtection="1">
      <alignment horizontal="left"/>
    </xf>
    <xf numFmtId="167" fontId="0" fillId="2" borderId="27" xfId="0" applyNumberFormat="1" applyFill="1" applyBorder="1" applyAlignment="1" applyProtection="1">
      <alignment horizontal="right"/>
    </xf>
    <xf numFmtId="167" fontId="0" fillId="2" borderId="28" xfId="0" applyNumberFormat="1" applyFill="1" applyBorder="1" applyAlignment="1" applyProtection="1">
      <alignment horizontal="right"/>
    </xf>
    <xf numFmtId="167" fontId="0" fillId="2" borderId="11" xfId="0" applyNumberFormat="1" applyFill="1" applyBorder="1" applyAlignment="1" applyProtection="1">
      <alignment horizontal="right"/>
    </xf>
    <xf numFmtId="167" fontId="0" fillId="2" borderId="18" xfId="0" applyNumberFormat="1" applyFill="1" applyBorder="1" applyAlignment="1" applyProtection="1">
      <alignment horizontal="right"/>
    </xf>
    <xf numFmtId="0" fontId="0" fillId="2" borderId="12" xfId="0" applyFill="1" applyBorder="1" applyAlignment="1" applyProtection="1">
      <alignment horizontal="center"/>
    </xf>
    <xf numFmtId="164" fontId="0" fillId="2" borderId="0" xfId="0" applyNumberFormat="1" applyFill="1" applyAlignment="1" applyProtection="1">
      <alignment horizontal="left"/>
    </xf>
    <xf numFmtId="165" fontId="0" fillId="2" borderId="0" xfId="0" applyNumberFormat="1" applyFill="1" applyAlignment="1" applyProtection="1">
      <alignment horizontal="left"/>
    </xf>
    <xf numFmtId="0" fontId="22" fillId="2" borderId="0" xfId="0" applyFont="1" applyFill="1" applyAlignment="1" applyProtection="1">
      <alignment horizontal="left"/>
    </xf>
    <xf numFmtId="0" fontId="0" fillId="2" borderId="14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right"/>
    </xf>
    <xf numFmtId="0" fontId="22" fillId="2" borderId="0" xfId="0" applyFont="1" applyFill="1" applyAlignment="1" applyProtection="1">
      <alignment horizontal="left" vertical="top"/>
    </xf>
    <xf numFmtId="0" fontId="0" fillId="2" borderId="0" xfId="0" applyFill="1" applyAlignment="1" applyProtection="1">
      <alignment horizontal="left" vertical="top"/>
    </xf>
    <xf numFmtId="0" fontId="16" fillId="2" borderId="0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/>
    </xf>
    <xf numFmtId="0" fontId="1" fillId="2" borderId="16" xfId="0" applyFont="1" applyFill="1" applyBorder="1" applyAlignment="1" applyProtection="1">
      <alignment horizontal="right" wrapText="1"/>
    </xf>
    <xf numFmtId="0" fontId="1" fillId="2" borderId="17" xfId="0" applyFont="1" applyFill="1" applyBorder="1" applyAlignment="1" applyProtection="1">
      <alignment horizontal="right" wrapText="1"/>
    </xf>
    <xf numFmtId="4" fontId="0" fillId="2" borderId="12" xfId="0" applyNumberFormat="1" applyFill="1" applyBorder="1" applyAlignment="1" applyProtection="1">
      <alignment horizontal="right"/>
    </xf>
    <xf numFmtId="167" fontId="0" fillId="2" borderId="16" xfId="0" applyNumberFormat="1" applyFill="1" applyBorder="1" applyAlignment="1" applyProtection="1">
      <alignment horizontal="right"/>
    </xf>
    <xf numFmtId="167" fontId="0" fillId="2" borderId="17" xfId="0" applyNumberFormat="1" applyFill="1" applyBorder="1" applyAlignment="1" applyProtection="1">
      <alignment horizontal="right"/>
    </xf>
    <xf numFmtId="0" fontId="9" fillId="2" borderId="0" xfId="0" applyFont="1" applyFill="1" applyBorder="1" applyAlignment="1" applyProtection="1">
      <alignment horizontal="center"/>
    </xf>
    <xf numFmtId="0" fontId="17" fillId="2" borderId="0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17" fillId="2" borderId="0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/>
    </xf>
    <xf numFmtId="0" fontId="0" fillId="2" borderId="17" xfId="0" applyFill="1" applyBorder="1" applyAlignment="1" applyProtection="1">
      <alignment horizontal="right"/>
    </xf>
    <xf numFmtId="167" fontId="0" fillId="2" borderId="14" xfId="0" applyNumberFormat="1" applyFill="1" applyBorder="1" applyAlignment="1" applyProtection="1">
      <alignment horizontal="right"/>
    </xf>
    <xf numFmtId="167" fontId="0" fillId="2" borderId="24" xfId="0" applyNumberFormat="1" applyFill="1" applyBorder="1" applyAlignment="1" applyProtection="1">
      <alignment horizontal="right"/>
    </xf>
    <xf numFmtId="0" fontId="22" fillId="2" borderId="23" xfId="0" applyFont="1" applyFill="1" applyBorder="1" applyAlignment="1" applyProtection="1">
      <alignment horizontal="left"/>
    </xf>
    <xf numFmtId="0" fontId="22" fillId="2" borderId="12" xfId="0" applyFont="1" applyFill="1" applyBorder="1" applyAlignment="1" applyProtection="1">
      <alignment horizontal="left"/>
    </xf>
    <xf numFmtId="0" fontId="3" fillId="2" borderId="0" xfId="0" applyFont="1" applyFill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7</xdr:row>
      <xdr:rowOff>0</xdr:rowOff>
    </xdr:to>
    <xdr:pic>
      <xdr:nvPicPr>
        <xdr:cNvPr id="1065" name="Picture 1" descr="CountyLogoBlackS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7</xdr:row>
      <xdr:rowOff>0</xdr:rowOff>
    </xdr:to>
    <xdr:pic>
      <xdr:nvPicPr>
        <xdr:cNvPr id="2074" name="Picture 1" descr="CountyLogoBlackS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b.carey@hamiltonmedica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Y87"/>
  <sheetViews>
    <sheetView showZeros="0" tabSelected="1" topLeftCell="A37" zoomScale="110" zoomScaleNormal="110" workbookViewId="0">
      <selection activeCell="G39" sqref="G39:H39"/>
    </sheetView>
  </sheetViews>
  <sheetFormatPr defaultRowHeight="12.75" x14ac:dyDescent="0.2"/>
  <cols>
    <col min="1" max="1" width="17.42578125" customWidth="1"/>
    <col min="2" max="2" width="14.5703125" customWidth="1"/>
    <col min="3" max="3" width="8.28515625" customWidth="1"/>
    <col min="4" max="4" width="1.7109375" customWidth="1"/>
    <col min="5" max="5" width="7.42578125" customWidth="1"/>
    <col min="7" max="7" width="7.85546875" customWidth="1"/>
    <col min="8" max="8" width="7.5703125" customWidth="1"/>
    <col min="11" max="11" width="4.85546875" style="1" customWidth="1"/>
  </cols>
  <sheetData>
    <row r="1" spans="1:25" ht="15" customHeight="1" x14ac:dyDescent="0.2">
      <c r="A1" s="3"/>
      <c r="B1" s="151" t="s">
        <v>94</v>
      </c>
      <c r="C1" s="151"/>
      <c r="D1" s="151"/>
      <c r="E1" s="151"/>
      <c r="F1" s="151"/>
      <c r="G1" s="151"/>
      <c r="H1" s="151"/>
      <c r="I1" s="151"/>
      <c r="J1" s="151"/>
      <c r="K1" s="4"/>
      <c r="L1" s="95" t="s">
        <v>43</v>
      </c>
      <c r="M1" s="95"/>
      <c r="N1" s="95"/>
      <c r="O1" s="95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4.25" customHeight="1" x14ac:dyDescent="0.2">
      <c r="A2" s="3"/>
      <c r="B2" s="151"/>
      <c r="C2" s="151"/>
      <c r="D2" s="151"/>
      <c r="E2" s="151"/>
      <c r="F2" s="151"/>
      <c r="G2" s="151"/>
      <c r="H2" s="151"/>
      <c r="I2" s="151"/>
      <c r="J2" s="151"/>
      <c r="K2" s="4"/>
      <c r="L2" s="96" t="s">
        <v>71</v>
      </c>
      <c r="M2" s="96"/>
      <c r="N2" s="96"/>
      <c r="O2" s="96"/>
      <c r="P2" s="96"/>
      <c r="Q2" s="25"/>
      <c r="R2" s="3"/>
      <c r="S2" s="3"/>
      <c r="T2" s="3"/>
      <c r="U2" s="3"/>
      <c r="V2" s="3"/>
      <c r="W2" s="3"/>
      <c r="X2" s="3"/>
      <c r="Y2" s="3"/>
    </row>
    <row r="3" spans="1:25" ht="12.75" customHeight="1" x14ac:dyDescent="0.2">
      <c r="A3" s="3"/>
      <c r="B3" s="151"/>
      <c r="C3" s="151"/>
      <c r="D3" s="151"/>
      <c r="E3" s="151"/>
      <c r="F3" s="151"/>
      <c r="G3" s="151"/>
      <c r="H3" s="151"/>
      <c r="I3" s="151"/>
      <c r="J3" s="151"/>
      <c r="K3" s="4"/>
      <c r="L3" s="25"/>
      <c r="M3" s="25"/>
      <c r="N3" s="26" t="s">
        <v>1</v>
      </c>
      <c r="O3" s="26"/>
      <c r="P3" s="26"/>
      <c r="Q3" s="26"/>
      <c r="R3" s="27"/>
      <c r="S3" s="3"/>
      <c r="T3" s="3"/>
      <c r="U3" s="3"/>
      <c r="V3" s="3"/>
      <c r="W3" s="3"/>
      <c r="X3" s="3"/>
      <c r="Y3" s="3"/>
    </row>
    <row r="4" spans="1:25" ht="12.75" customHeight="1" x14ac:dyDescent="0.2">
      <c r="A4" s="3"/>
      <c r="B4" s="160"/>
      <c r="C4" s="160"/>
      <c r="D4" s="160"/>
      <c r="E4" s="160"/>
      <c r="F4" s="160"/>
      <c r="G4" s="160"/>
      <c r="H4" s="160"/>
      <c r="I4" s="160"/>
      <c r="J4" s="160"/>
      <c r="K4" s="4">
        <v>1</v>
      </c>
      <c r="L4" s="91" t="s">
        <v>46</v>
      </c>
      <c r="M4" s="91"/>
      <c r="N4" s="91"/>
      <c r="O4" s="91"/>
      <c r="P4" s="91"/>
      <c r="Q4" s="26"/>
      <c r="R4" s="27"/>
      <c r="S4" s="3"/>
      <c r="T4" s="3"/>
      <c r="U4" s="3"/>
      <c r="V4" s="3"/>
      <c r="W4" s="3"/>
      <c r="X4" s="3"/>
      <c r="Y4" s="3"/>
    </row>
    <row r="5" spans="1:25" ht="13.5" customHeight="1" thickBot="1" x14ac:dyDescent="0.25">
      <c r="A5" s="3"/>
      <c r="B5" s="161"/>
      <c r="C5" s="161"/>
      <c r="D5" s="161"/>
      <c r="E5" s="161"/>
      <c r="F5" s="161"/>
      <c r="G5" s="161"/>
      <c r="H5" s="161"/>
      <c r="I5" s="161"/>
      <c r="J5" s="161"/>
      <c r="K5" s="4"/>
      <c r="L5" s="91" t="s">
        <v>45</v>
      </c>
      <c r="M5" s="91"/>
      <c r="N5" s="91"/>
      <c r="O5" s="91"/>
      <c r="P5" s="91"/>
      <c r="Q5" s="25"/>
      <c r="R5" s="3"/>
      <c r="S5" s="3"/>
      <c r="T5" s="3"/>
      <c r="U5" s="3"/>
      <c r="V5" s="3"/>
      <c r="W5" s="3"/>
      <c r="X5" s="3"/>
      <c r="Y5" s="3"/>
    </row>
    <row r="6" spans="1:25" ht="13.5" thickTop="1" x14ac:dyDescent="0.2">
      <c r="A6" s="5" t="s">
        <v>1</v>
      </c>
      <c r="B6" s="3"/>
      <c r="C6" s="3"/>
      <c r="D6" s="3"/>
      <c r="E6" s="3"/>
      <c r="F6" s="3"/>
      <c r="G6" s="3"/>
      <c r="H6" s="3"/>
      <c r="I6" s="3"/>
      <c r="J6" s="3"/>
      <c r="K6" s="4"/>
      <c r="L6" s="91" t="s">
        <v>44</v>
      </c>
      <c r="M6" s="91"/>
      <c r="N6" s="91"/>
      <c r="O6" s="91"/>
      <c r="P6" s="91"/>
      <c r="Q6" s="25"/>
      <c r="R6" s="3"/>
      <c r="S6" s="3"/>
      <c r="T6" s="3"/>
      <c r="U6" s="3"/>
      <c r="V6" s="3"/>
      <c r="W6" s="3"/>
      <c r="X6" s="3"/>
      <c r="Y6" s="3"/>
    </row>
    <row r="7" spans="1:25" ht="5.0999999999999996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4"/>
      <c r="L7" s="25"/>
      <c r="M7" s="25"/>
      <c r="N7" s="25"/>
      <c r="O7" s="25"/>
      <c r="P7" s="25"/>
      <c r="Q7" s="25"/>
      <c r="R7" s="3"/>
      <c r="S7" s="3"/>
      <c r="T7" s="3"/>
      <c r="U7" s="3"/>
      <c r="V7" s="3"/>
      <c r="W7" s="3"/>
      <c r="X7" s="3"/>
      <c r="Y7" s="3"/>
    </row>
    <row r="8" spans="1:25" ht="15.75" x14ac:dyDescent="0.25">
      <c r="A8" s="6" t="s">
        <v>2</v>
      </c>
      <c r="B8" s="150" t="s">
        <v>113</v>
      </c>
      <c r="C8" s="150"/>
      <c r="D8" s="7"/>
      <c r="E8" s="3"/>
      <c r="F8" s="6" t="s">
        <v>12</v>
      </c>
      <c r="G8" s="101" t="s">
        <v>108</v>
      </c>
      <c r="H8" s="102"/>
      <c r="I8" s="102"/>
      <c r="J8" s="3"/>
      <c r="K8" s="4"/>
      <c r="L8" s="91"/>
      <c r="M8" s="91"/>
      <c r="N8" s="91"/>
      <c r="O8" s="91"/>
      <c r="P8" s="91"/>
      <c r="Q8" s="25"/>
      <c r="R8" s="3"/>
      <c r="S8" s="3"/>
      <c r="T8" s="3"/>
      <c r="U8" s="3"/>
      <c r="V8" s="3"/>
      <c r="W8" s="3"/>
      <c r="X8" s="3"/>
      <c r="Y8" s="3"/>
    </row>
    <row r="9" spans="1:25" ht="6" customHeight="1" x14ac:dyDescent="0.2">
      <c r="A9" s="6"/>
      <c r="B9" s="3"/>
      <c r="C9" s="3"/>
      <c r="D9" s="3"/>
      <c r="E9" s="3"/>
      <c r="F9" s="6"/>
      <c r="G9" s="3"/>
      <c r="H9" s="3"/>
      <c r="I9" s="3"/>
      <c r="J9" s="3"/>
      <c r="K9" s="4"/>
      <c r="L9" s="25"/>
      <c r="M9" s="25"/>
      <c r="N9" s="25"/>
      <c r="O9" s="25"/>
      <c r="P9" s="25"/>
      <c r="Q9" s="25"/>
      <c r="R9" s="3"/>
      <c r="S9" s="3"/>
      <c r="T9" s="3"/>
      <c r="U9" s="3"/>
      <c r="V9" s="3"/>
      <c r="W9" s="3"/>
      <c r="X9" s="3"/>
      <c r="Y9" s="3"/>
    </row>
    <row r="10" spans="1:25" x14ac:dyDescent="0.2">
      <c r="A10" s="6" t="s">
        <v>3</v>
      </c>
      <c r="B10" s="143" t="s">
        <v>11</v>
      </c>
      <c r="C10" s="143"/>
      <c r="D10" s="143"/>
      <c r="E10" s="143"/>
      <c r="F10" s="6" t="s">
        <v>13</v>
      </c>
      <c r="G10" s="101" t="s">
        <v>109</v>
      </c>
      <c r="H10" s="102"/>
      <c r="I10" s="102"/>
      <c r="J10" s="102"/>
      <c r="K10" s="4">
        <v>2</v>
      </c>
      <c r="L10" s="91" t="s">
        <v>47</v>
      </c>
      <c r="M10" s="91"/>
      <c r="N10" s="91"/>
      <c r="O10" s="91"/>
      <c r="P10" s="91"/>
      <c r="Q10" s="25"/>
      <c r="R10" s="3"/>
      <c r="S10" s="3"/>
      <c r="T10" s="3"/>
      <c r="U10" s="3"/>
      <c r="V10" s="3"/>
      <c r="W10" s="3"/>
      <c r="X10" s="3"/>
      <c r="Y10" s="3"/>
    </row>
    <row r="11" spans="1:25" x14ac:dyDescent="0.2">
      <c r="A11" s="6"/>
      <c r="B11" s="143" t="s">
        <v>95</v>
      </c>
      <c r="C11" s="143"/>
      <c r="D11" s="143"/>
      <c r="E11" s="143"/>
      <c r="F11" s="6"/>
      <c r="G11" s="101" t="s">
        <v>110</v>
      </c>
      <c r="H11" s="102"/>
      <c r="I11" s="102"/>
      <c r="J11" s="102"/>
      <c r="K11" s="4"/>
      <c r="L11" s="91" t="s">
        <v>48</v>
      </c>
      <c r="M11" s="91"/>
      <c r="N11" s="91"/>
      <c r="O11" s="91"/>
      <c r="P11" s="91"/>
      <c r="Q11" s="25"/>
      <c r="R11" s="3"/>
      <c r="S11" s="3"/>
      <c r="T11" s="3"/>
      <c r="U11" s="3"/>
      <c r="V11" s="3"/>
      <c r="W11" s="3"/>
      <c r="X11" s="3"/>
      <c r="Y11" s="3"/>
    </row>
    <row r="12" spans="1:25" x14ac:dyDescent="0.2">
      <c r="A12" s="6"/>
      <c r="B12" s="143" t="s">
        <v>41</v>
      </c>
      <c r="C12" s="143"/>
      <c r="D12" s="143"/>
      <c r="E12" s="143"/>
      <c r="F12" s="6"/>
      <c r="G12" s="102" t="s">
        <v>111</v>
      </c>
      <c r="H12" s="102"/>
      <c r="I12" s="102"/>
      <c r="J12" s="102"/>
      <c r="K12" s="4"/>
      <c r="L12" s="91"/>
      <c r="M12" s="91"/>
      <c r="N12" s="91"/>
      <c r="O12" s="91"/>
      <c r="P12" s="91"/>
      <c r="Q12" s="25"/>
      <c r="R12" s="3"/>
      <c r="S12" s="3"/>
      <c r="T12" s="3"/>
      <c r="U12" s="3"/>
      <c r="V12" s="3"/>
      <c r="W12" s="3"/>
      <c r="X12" s="3"/>
      <c r="Y12" s="3"/>
    </row>
    <row r="13" spans="1:25" ht="12" customHeight="1" x14ac:dyDescent="0.2">
      <c r="A13" s="6"/>
      <c r="B13" s="3"/>
      <c r="C13" s="3"/>
      <c r="D13" s="3"/>
      <c r="E13" s="3"/>
      <c r="F13" s="6"/>
      <c r="G13" s="3"/>
      <c r="H13" s="3"/>
      <c r="I13" s="3"/>
      <c r="J13" s="3"/>
      <c r="K13" s="4">
        <v>3</v>
      </c>
      <c r="L13" s="91" t="s">
        <v>49</v>
      </c>
      <c r="M13" s="91"/>
      <c r="N13" s="91"/>
      <c r="O13" s="91"/>
      <c r="P13" s="91"/>
      <c r="Q13" s="25"/>
      <c r="R13" s="3"/>
      <c r="S13" s="3"/>
      <c r="T13" s="3"/>
      <c r="U13" s="3"/>
      <c r="V13" s="3"/>
      <c r="W13" s="3"/>
      <c r="X13" s="3"/>
      <c r="Y13" s="3"/>
    </row>
    <row r="14" spans="1:25" x14ac:dyDescent="0.2">
      <c r="A14" s="6" t="s">
        <v>4</v>
      </c>
      <c r="B14" s="142">
        <v>5308412120</v>
      </c>
      <c r="C14" s="142"/>
      <c r="D14" s="9"/>
      <c r="E14" s="3"/>
      <c r="F14" s="6" t="s">
        <v>14</v>
      </c>
      <c r="G14" s="142">
        <v>5308414094</v>
      </c>
      <c r="H14" s="142"/>
      <c r="I14" s="3"/>
      <c r="J14" s="3"/>
      <c r="K14" s="4"/>
      <c r="L14" s="91"/>
      <c r="M14" s="91"/>
      <c r="N14" s="91"/>
      <c r="O14" s="91"/>
      <c r="P14" s="91"/>
      <c r="Q14" s="25"/>
      <c r="R14" s="3"/>
      <c r="S14" s="3"/>
      <c r="T14" s="3"/>
      <c r="U14" s="3"/>
      <c r="V14" s="3"/>
      <c r="W14" s="3"/>
      <c r="X14" s="3"/>
      <c r="Y14" s="3"/>
    </row>
    <row r="15" spans="1:25" ht="6" customHeight="1" x14ac:dyDescent="0.2">
      <c r="A15" s="6"/>
      <c r="B15" s="3"/>
      <c r="C15" s="3"/>
      <c r="D15" s="3"/>
      <c r="E15" s="3"/>
      <c r="F15" s="6"/>
      <c r="G15" s="3"/>
      <c r="H15" s="3"/>
      <c r="I15" s="3"/>
      <c r="J15" s="3"/>
      <c r="K15" s="4"/>
      <c r="L15" s="25"/>
      <c r="M15" s="25"/>
      <c r="N15" s="25"/>
      <c r="O15" s="25"/>
      <c r="P15" s="25"/>
      <c r="Q15" s="25"/>
      <c r="R15" s="3"/>
      <c r="S15" s="3"/>
      <c r="T15" s="3"/>
      <c r="U15" s="3"/>
      <c r="V15" s="3"/>
      <c r="W15" s="3"/>
      <c r="X15" s="3"/>
      <c r="Y15" s="3"/>
    </row>
    <row r="16" spans="1:25" x14ac:dyDescent="0.2">
      <c r="A16" s="6" t="s">
        <v>5</v>
      </c>
      <c r="B16" s="145">
        <v>44151</v>
      </c>
      <c r="C16" s="145"/>
      <c r="D16" s="10"/>
      <c r="E16" s="3"/>
      <c r="F16" s="6" t="s">
        <v>15</v>
      </c>
      <c r="G16" s="101" t="s">
        <v>104</v>
      </c>
      <c r="H16" s="102"/>
      <c r="I16" s="102"/>
      <c r="J16" s="3"/>
      <c r="K16" s="4">
        <v>4</v>
      </c>
      <c r="L16" s="91" t="s">
        <v>50</v>
      </c>
      <c r="M16" s="91"/>
      <c r="N16" s="91"/>
      <c r="O16" s="91"/>
      <c r="P16" s="91"/>
      <c r="Q16" s="25"/>
      <c r="R16" s="3"/>
      <c r="S16" s="3"/>
      <c r="T16" s="3"/>
      <c r="U16" s="3"/>
      <c r="V16" s="3"/>
      <c r="W16" s="3"/>
      <c r="X16" s="3"/>
      <c r="Y16" s="3"/>
    </row>
    <row r="17" spans="1:25" ht="6" customHeight="1" x14ac:dyDescent="0.2">
      <c r="A17" s="6"/>
      <c r="B17" s="3"/>
      <c r="C17" s="3"/>
      <c r="D17" s="3"/>
      <c r="E17" s="3"/>
      <c r="F17" s="6"/>
      <c r="G17" s="3"/>
      <c r="H17" s="3"/>
      <c r="I17" s="3"/>
      <c r="J17" s="3"/>
      <c r="K17" s="4"/>
      <c r="L17" s="25"/>
      <c r="M17" s="25"/>
      <c r="N17" s="25"/>
      <c r="O17" s="25"/>
      <c r="P17" s="25"/>
      <c r="Q17" s="25"/>
      <c r="R17" s="3"/>
      <c r="S17" s="3"/>
      <c r="T17" s="3"/>
      <c r="U17" s="3"/>
      <c r="V17" s="3"/>
      <c r="W17" s="3"/>
      <c r="X17" s="3"/>
      <c r="Y17" s="3"/>
    </row>
    <row r="18" spans="1:25" x14ac:dyDescent="0.2">
      <c r="A18" s="6" t="s">
        <v>6</v>
      </c>
      <c r="B18" s="145"/>
      <c r="C18" s="145"/>
      <c r="D18" s="11"/>
      <c r="E18" s="3"/>
      <c r="F18" s="6" t="s">
        <v>16</v>
      </c>
      <c r="G18" s="101" t="s">
        <v>112</v>
      </c>
      <c r="H18" s="102"/>
      <c r="I18" s="102"/>
      <c r="J18" s="3"/>
      <c r="K18" s="4">
        <v>5</v>
      </c>
      <c r="L18" s="91" t="s">
        <v>51</v>
      </c>
      <c r="M18" s="91"/>
      <c r="N18" s="91"/>
      <c r="O18" s="91"/>
      <c r="P18" s="91"/>
      <c r="Q18" s="91"/>
      <c r="R18" s="3"/>
      <c r="S18" s="3"/>
      <c r="T18" s="3"/>
      <c r="U18" s="3"/>
      <c r="V18" s="3"/>
      <c r="W18" s="3"/>
      <c r="X18" s="3"/>
      <c r="Y18" s="3"/>
    </row>
    <row r="19" spans="1:25" ht="11.25" customHeight="1" x14ac:dyDescent="0.2">
      <c r="A19" s="6"/>
      <c r="B19" s="3"/>
      <c r="C19" s="3"/>
      <c r="D19" s="3"/>
      <c r="E19" s="3"/>
      <c r="F19" s="6"/>
      <c r="G19" s="3"/>
      <c r="H19" s="3"/>
      <c r="I19" s="3"/>
      <c r="J19" s="3"/>
      <c r="K19" s="4"/>
      <c r="L19" s="91"/>
      <c r="M19" s="91"/>
      <c r="N19" s="91"/>
      <c r="O19" s="91"/>
      <c r="P19" s="91"/>
      <c r="Q19" s="25"/>
      <c r="R19" s="3"/>
      <c r="S19" s="3"/>
      <c r="T19" s="3"/>
      <c r="U19" s="3"/>
      <c r="V19" s="3"/>
      <c r="W19" s="3"/>
      <c r="X19" s="3"/>
      <c r="Y19" s="3"/>
    </row>
    <row r="20" spans="1:25" x14ac:dyDescent="0.2">
      <c r="A20" s="6" t="s">
        <v>0</v>
      </c>
      <c r="B20" s="101" t="s">
        <v>115</v>
      </c>
      <c r="C20" s="102"/>
      <c r="D20" s="102"/>
      <c r="E20" s="8"/>
      <c r="F20" s="6" t="s">
        <v>17</v>
      </c>
      <c r="G20" s="101" t="s">
        <v>114</v>
      </c>
      <c r="H20" s="102"/>
      <c r="I20" s="102"/>
      <c r="J20" s="102"/>
      <c r="K20" s="4">
        <v>6</v>
      </c>
      <c r="L20" s="91" t="s">
        <v>52</v>
      </c>
      <c r="M20" s="91"/>
      <c r="N20" s="91"/>
      <c r="O20" s="91"/>
      <c r="P20" s="91"/>
      <c r="Q20" s="25"/>
      <c r="R20" s="3"/>
      <c r="S20" s="3"/>
      <c r="T20" s="3"/>
      <c r="U20" s="3"/>
      <c r="V20" s="3"/>
      <c r="W20" s="3"/>
      <c r="X20" s="3"/>
      <c r="Y20" s="3"/>
    </row>
    <row r="21" spans="1:25" ht="6" customHeight="1" x14ac:dyDescent="0.2">
      <c r="A21" s="6"/>
      <c r="B21" s="3"/>
      <c r="C21" s="3"/>
      <c r="D21" s="3"/>
      <c r="E21" s="3"/>
      <c r="F21" s="6"/>
      <c r="G21" s="3"/>
      <c r="H21" s="3"/>
      <c r="I21" s="3"/>
      <c r="J21" s="3"/>
      <c r="K21" s="4"/>
      <c r="L21" s="25"/>
      <c r="M21" s="25"/>
      <c r="N21" s="25"/>
      <c r="O21" s="25"/>
      <c r="P21" s="25"/>
      <c r="Q21" s="25"/>
      <c r="R21" s="3"/>
      <c r="S21" s="3"/>
      <c r="T21" s="3"/>
      <c r="U21" s="3"/>
      <c r="V21" s="3"/>
      <c r="W21" s="3"/>
      <c r="X21" s="3"/>
      <c r="Y21" s="3"/>
    </row>
    <row r="22" spans="1:25" x14ac:dyDescent="0.2">
      <c r="A22" s="6" t="s">
        <v>7</v>
      </c>
      <c r="B22" s="146" t="s">
        <v>116</v>
      </c>
      <c r="C22" s="147"/>
      <c r="D22" s="9"/>
      <c r="E22" s="3"/>
      <c r="F22" s="6" t="s">
        <v>19</v>
      </c>
      <c r="G22" s="101" t="s">
        <v>118</v>
      </c>
      <c r="H22" s="102"/>
      <c r="I22" s="102"/>
      <c r="J22" s="102"/>
      <c r="K22" s="4">
        <v>7</v>
      </c>
      <c r="L22" s="91" t="s">
        <v>53</v>
      </c>
      <c r="M22" s="91"/>
      <c r="N22" s="91"/>
      <c r="O22" s="91"/>
      <c r="P22" s="91"/>
      <c r="Q22" s="25"/>
      <c r="R22" s="3"/>
      <c r="S22" s="3"/>
      <c r="T22" s="3"/>
      <c r="U22" s="3"/>
      <c r="V22" s="3"/>
      <c r="W22" s="3"/>
      <c r="X22" s="3"/>
      <c r="Y22" s="3"/>
    </row>
    <row r="23" spans="1:25" x14ac:dyDescent="0.2">
      <c r="A23" s="6"/>
      <c r="B23" s="3"/>
      <c r="C23" s="3"/>
      <c r="D23" s="3"/>
      <c r="E23" s="3"/>
      <c r="F23" s="6" t="s">
        <v>18</v>
      </c>
      <c r="G23" s="101" t="s">
        <v>119</v>
      </c>
      <c r="H23" s="102"/>
      <c r="I23" s="102"/>
      <c r="J23" s="102"/>
      <c r="K23" s="4"/>
      <c r="L23" s="91"/>
      <c r="M23" s="91"/>
      <c r="N23" s="91"/>
      <c r="O23" s="91"/>
      <c r="P23" s="91"/>
      <c r="Q23" s="25"/>
      <c r="R23" s="3"/>
      <c r="S23" s="3"/>
      <c r="T23" s="3"/>
      <c r="U23" s="3"/>
      <c r="V23" s="3"/>
      <c r="W23" s="3"/>
      <c r="X23" s="3"/>
      <c r="Y23" s="3"/>
    </row>
    <row r="24" spans="1:25" x14ac:dyDescent="0.2">
      <c r="A24" s="6" t="s">
        <v>8</v>
      </c>
      <c r="B24" s="148" t="s">
        <v>117</v>
      </c>
      <c r="C24" s="146"/>
      <c r="D24" s="9"/>
      <c r="E24" s="3"/>
      <c r="F24" s="3"/>
      <c r="G24" s="102"/>
      <c r="H24" s="102"/>
      <c r="I24" s="102"/>
      <c r="J24" s="102"/>
      <c r="K24" s="4">
        <v>8</v>
      </c>
      <c r="L24" s="91" t="s">
        <v>54</v>
      </c>
      <c r="M24" s="91"/>
      <c r="N24" s="91"/>
      <c r="O24" s="91"/>
      <c r="P24" s="91"/>
      <c r="Q24" s="25"/>
      <c r="R24" s="3"/>
      <c r="S24" s="3"/>
      <c r="T24" s="3"/>
      <c r="U24" s="3"/>
      <c r="V24" s="3"/>
      <c r="W24" s="3"/>
      <c r="X24" s="3"/>
      <c r="Y24" s="3"/>
    </row>
    <row r="25" spans="1:25" ht="6" customHeight="1" x14ac:dyDescent="0.2">
      <c r="A25" s="6"/>
      <c r="B25" s="3"/>
      <c r="C25" s="3"/>
      <c r="D25" s="3"/>
      <c r="E25" s="3"/>
      <c r="F25" s="3"/>
      <c r="G25" s="12"/>
      <c r="H25" s="12"/>
      <c r="I25" s="12"/>
      <c r="J25" s="12"/>
      <c r="K25" s="4"/>
      <c r="L25" s="25"/>
      <c r="M25" s="25"/>
      <c r="N25" s="25"/>
      <c r="O25" s="25"/>
      <c r="P25" s="25"/>
      <c r="Q25" s="25"/>
      <c r="R25" s="3"/>
      <c r="S25" s="3"/>
      <c r="T25" s="3"/>
      <c r="U25" s="3"/>
      <c r="V25" s="3"/>
      <c r="W25" s="3"/>
      <c r="X25" s="3"/>
      <c r="Y25" s="3"/>
    </row>
    <row r="26" spans="1:25" x14ac:dyDescent="0.2">
      <c r="A26" s="6" t="s">
        <v>9</v>
      </c>
      <c r="B26" s="88" t="s">
        <v>1</v>
      </c>
      <c r="C26" s="3"/>
      <c r="D26" s="3"/>
      <c r="E26" s="116" t="s">
        <v>42</v>
      </c>
      <c r="F26" s="116"/>
      <c r="G26" s="117" t="s">
        <v>105</v>
      </c>
      <c r="H26" s="118"/>
      <c r="I26" s="118"/>
      <c r="J26" s="118"/>
      <c r="K26" s="4">
        <v>9</v>
      </c>
      <c r="L26" s="91" t="s">
        <v>72</v>
      </c>
      <c r="M26" s="91"/>
      <c r="N26" s="91"/>
      <c r="O26" s="91"/>
      <c r="P26" s="91"/>
      <c r="Q26" s="25"/>
      <c r="R26" s="3"/>
      <c r="S26" s="3"/>
      <c r="T26" s="3"/>
      <c r="U26" s="3"/>
      <c r="V26" s="3"/>
      <c r="W26" s="3"/>
      <c r="X26" s="3"/>
      <c r="Y26" s="3"/>
    </row>
    <row r="27" spans="1:25" ht="6" customHeight="1" x14ac:dyDescent="0.2">
      <c r="A27" s="13"/>
      <c r="B27" s="3"/>
      <c r="C27" s="3"/>
      <c r="D27" s="3"/>
      <c r="E27" s="3"/>
      <c r="F27" s="3"/>
      <c r="G27" s="3"/>
      <c r="H27" s="3"/>
      <c r="I27" s="3"/>
      <c r="J27" s="3"/>
      <c r="K27" s="4"/>
      <c r="L27" s="25"/>
      <c r="M27" s="25"/>
      <c r="N27" s="25"/>
      <c r="O27" s="25"/>
      <c r="P27" s="25"/>
      <c r="Q27" s="25"/>
      <c r="R27" s="3"/>
      <c r="S27" s="3"/>
      <c r="T27" s="3"/>
      <c r="U27" s="3"/>
      <c r="V27" s="3"/>
      <c r="W27" s="3"/>
      <c r="X27" s="3"/>
      <c r="Y27" s="3"/>
    </row>
    <row r="28" spans="1:25" ht="12.75" customHeight="1" x14ac:dyDescent="0.2">
      <c r="A28" s="6" t="s">
        <v>10</v>
      </c>
      <c r="B28" s="164" t="s">
        <v>120</v>
      </c>
      <c r="C28" s="165"/>
      <c r="D28" s="165"/>
      <c r="E28" s="165"/>
      <c r="F28" s="165"/>
      <c r="G28" s="165"/>
      <c r="H28" s="165"/>
      <c r="I28" s="165"/>
      <c r="J28" s="165"/>
      <c r="K28" s="4">
        <v>10</v>
      </c>
      <c r="L28" s="92" t="s">
        <v>56</v>
      </c>
      <c r="M28" s="92"/>
      <c r="N28" s="92"/>
      <c r="O28" s="92"/>
      <c r="P28" s="92"/>
      <c r="Q28" s="25"/>
      <c r="R28" s="3"/>
      <c r="S28" s="3"/>
      <c r="T28" s="3"/>
      <c r="U28" s="3"/>
      <c r="V28" s="3"/>
      <c r="W28" s="3"/>
      <c r="X28" s="3"/>
      <c r="Y28" s="3"/>
    </row>
    <row r="29" spans="1:25" x14ac:dyDescent="0.2">
      <c r="A29" s="3"/>
      <c r="B29" s="166"/>
      <c r="C29" s="166"/>
      <c r="D29" s="166"/>
      <c r="E29" s="166"/>
      <c r="F29" s="166"/>
      <c r="G29" s="166"/>
      <c r="H29" s="166"/>
      <c r="I29" s="166"/>
      <c r="J29" s="166"/>
      <c r="K29" s="4"/>
      <c r="L29" s="92" t="s">
        <v>55</v>
      </c>
      <c r="M29" s="92"/>
      <c r="N29" s="92"/>
      <c r="O29" s="92"/>
      <c r="P29" s="92"/>
      <c r="Q29" s="25"/>
      <c r="R29" s="3"/>
      <c r="S29" s="3"/>
      <c r="T29" s="3"/>
      <c r="U29" s="3"/>
      <c r="V29" s="3"/>
      <c r="W29" s="3"/>
      <c r="X29" s="3"/>
      <c r="Y29" s="3"/>
    </row>
    <row r="30" spans="1:25" ht="15.75" x14ac:dyDescent="0.25">
      <c r="A30" s="113" t="s">
        <v>24</v>
      </c>
      <c r="B30" s="113"/>
      <c r="C30" s="113" t="s">
        <v>23</v>
      </c>
      <c r="D30" s="113"/>
      <c r="E30" s="113"/>
      <c r="F30" s="14" t="s">
        <v>22</v>
      </c>
      <c r="G30" s="113" t="s">
        <v>21</v>
      </c>
      <c r="H30" s="113"/>
      <c r="I30" s="113" t="s">
        <v>20</v>
      </c>
      <c r="J30" s="149"/>
      <c r="K30" s="4">
        <v>11</v>
      </c>
      <c r="L30" s="91" t="s">
        <v>73</v>
      </c>
      <c r="M30" s="91"/>
      <c r="N30" s="91"/>
      <c r="O30" s="91"/>
      <c r="P30" s="91"/>
      <c r="Q30" s="25"/>
      <c r="R30" s="3"/>
      <c r="S30" s="3"/>
      <c r="T30" s="3"/>
      <c r="U30" s="3"/>
      <c r="V30" s="3"/>
      <c r="W30" s="3"/>
      <c r="X30" s="3"/>
      <c r="Y30" s="3"/>
    </row>
    <row r="31" spans="1:25" x14ac:dyDescent="0.2">
      <c r="A31" s="162" t="s">
        <v>121</v>
      </c>
      <c r="B31" s="163"/>
      <c r="C31" s="144" t="s">
        <v>122</v>
      </c>
      <c r="D31" s="144"/>
      <c r="E31" s="144"/>
      <c r="F31" s="39">
        <v>1</v>
      </c>
      <c r="G31" s="159">
        <v>4837.8</v>
      </c>
      <c r="H31" s="159"/>
      <c r="I31" s="109">
        <f>F31*G31</f>
        <v>4837.8</v>
      </c>
      <c r="J31" s="110"/>
      <c r="K31" s="4"/>
      <c r="L31" s="3"/>
      <c r="M31" s="3"/>
      <c r="N31" s="3"/>
      <c r="O31" s="3"/>
      <c r="P31" s="3"/>
      <c r="Q31" s="25"/>
      <c r="R31" s="3"/>
      <c r="S31" s="3"/>
      <c r="T31" s="3"/>
      <c r="U31" s="3"/>
      <c r="V31" s="3"/>
      <c r="W31" s="3"/>
      <c r="X31" s="3"/>
      <c r="Y31" s="3"/>
    </row>
    <row r="32" spans="1:25" x14ac:dyDescent="0.2">
      <c r="A32" s="119" t="s">
        <v>123</v>
      </c>
      <c r="B32" s="120"/>
      <c r="C32" s="106" t="s">
        <v>125</v>
      </c>
      <c r="D32" s="107"/>
      <c r="E32" s="107"/>
      <c r="F32" s="40">
        <v>1</v>
      </c>
      <c r="G32" s="108">
        <v>12606.44</v>
      </c>
      <c r="H32" s="108"/>
      <c r="I32" s="109">
        <f t="shared" ref="I32:I34" si="0">F32*G32</f>
        <v>12606.44</v>
      </c>
      <c r="J32" s="110"/>
      <c r="K32" s="4">
        <v>12</v>
      </c>
      <c r="L32" s="91" t="s">
        <v>75</v>
      </c>
      <c r="M32" s="91"/>
      <c r="N32" s="91"/>
      <c r="O32" s="91"/>
      <c r="P32" s="91"/>
      <c r="Q32" s="25"/>
      <c r="R32" s="3"/>
      <c r="S32" s="3"/>
      <c r="T32" s="3"/>
      <c r="U32" s="3"/>
      <c r="V32" s="3"/>
      <c r="W32" s="3"/>
      <c r="X32" s="3"/>
      <c r="Y32" s="3"/>
    </row>
    <row r="33" spans="1:25" x14ac:dyDescent="0.2">
      <c r="A33" s="104" t="s">
        <v>124</v>
      </c>
      <c r="B33" s="105"/>
      <c r="C33" s="111" t="s">
        <v>1</v>
      </c>
      <c r="D33" s="112"/>
      <c r="E33" s="112"/>
      <c r="F33" s="90">
        <v>0</v>
      </c>
      <c r="G33" s="108">
        <v>0</v>
      </c>
      <c r="H33" s="108"/>
      <c r="I33" s="109">
        <f t="shared" si="0"/>
        <v>0</v>
      </c>
      <c r="J33" s="110"/>
      <c r="K33" s="4"/>
      <c r="L33" s="3"/>
      <c r="M33" s="3"/>
      <c r="N33" s="3"/>
      <c r="O33" s="3"/>
      <c r="P33" s="3"/>
      <c r="Q33" s="25"/>
      <c r="R33" s="3"/>
      <c r="S33" s="3"/>
      <c r="T33" s="3"/>
      <c r="U33" s="3"/>
      <c r="V33" s="3"/>
      <c r="W33" s="3"/>
      <c r="X33" s="3"/>
      <c r="Y33" s="3"/>
    </row>
    <row r="34" spans="1:25" x14ac:dyDescent="0.2">
      <c r="A34" s="119" t="s">
        <v>1</v>
      </c>
      <c r="B34" s="120"/>
      <c r="C34" s="111" t="s">
        <v>1</v>
      </c>
      <c r="D34" s="112"/>
      <c r="E34" s="112"/>
      <c r="F34" s="90">
        <v>0</v>
      </c>
      <c r="G34" s="108">
        <v>0</v>
      </c>
      <c r="H34" s="108"/>
      <c r="I34" s="109">
        <f t="shared" si="0"/>
        <v>0</v>
      </c>
      <c r="J34" s="110"/>
      <c r="K34" s="4">
        <v>13</v>
      </c>
      <c r="L34" s="91" t="s">
        <v>57</v>
      </c>
      <c r="M34" s="91"/>
      <c r="N34" s="91"/>
      <c r="O34" s="91"/>
      <c r="P34" s="91"/>
      <c r="Q34" s="25"/>
      <c r="R34" s="3"/>
      <c r="S34" s="3"/>
      <c r="T34" s="3"/>
      <c r="U34" s="3"/>
      <c r="V34" s="3"/>
      <c r="W34" s="3"/>
      <c r="X34" s="3"/>
      <c r="Y34" s="3"/>
    </row>
    <row r="35" spans="1:25" x14ac:dyDescent="0.2">
      <c r="A35" s="103" t="s">
        <v>1</v>
      </c>
      <c r="B35" s="98"/>
      <c r="C35" s="111" t="s">
        <v>1</v>
      </c>
      <c r="D35" s="112"/>
      <c r="E35" s="112"/>
      <c r="F35" s="90">
        <v>0</v>
      </c>
      <c r="G35" s="108">
        <v>0</v>
      </c>
      <c r="H35" s="108"/>
      <c r="I35" s="109">
        <f t="shared" ref="I35:I37" si="1">F35*G35</f>
        <v>0</v>
      </c>
      <c r="J35" s="110"/>
      <c r="K35" s="4"/>
      <c r="L35" s="91" t="s">
        <v>58</v>
      </c>
      <c r="M35" s="91"/>
      <c r="N35" s="91"/>
      <c r="O35" s="91"/>
      <c r="P35" s="91"/>
      <c r="Q35" s="25"/>
      <c r="R35" s="3"/>
      <c r="S35" s="3"/>
      <c r="T35" s="3"/>
      <c r="U35" s="3"/>
      <c r="V35" s="3"/>
      <c r="W35" s="3"/>
      <c r="X35" s="3"/>
      <c r="Y35" s="3"/>
    </row>
    <row r="36" spans="1:25" x14ac:dyDescent="0.2">
      <c r="A36" s="104" t="s">
        <v>1</v>
      </c>
      <c r="B36" s="105"/>
      <c r="C36" s="111" t="s">
        <v>1</v>
      </c>
      <c r="D36" s="112"/>
      <c r="E36" s="112"/>
      <c r="F36" s="90">
        <v>0</v>
      </c>
      <c r="G36" s="108">
        <v>0</v>
      </c>
      <c r="H36" s="108"/>
      <c r="I36" s="109">
        <f t="shared" si="1"/>
        <v>0</v>
      </c>
      <c r="J36" s="110"/>
      <c r="K36" s="4"/>
      <c r="L36" s="3"/>
      <c r="M36" s="3"/>
      <c r="N36" s="3"/>
      <c r="O36" s="3"/>
      <c r="P36" s="3"/>
      <c r="Q36" s="28"/>
      <c r="R36" s="3"/>
      <c r="S36" s="3"/>
      <c r="T36" s="3"/>
      <c r="U36" s="3"/>
      <c r="V36" s="3"/>
      <c r="W36" s="3"/>
      <c r="X36" s="3"/>
      <c r="Y36" s="3"/>
    </row>
    <row r="37" spans="1:25" x14ac:dyDescent="0.2">
      <c r="A37" s="103" t="s">
        <v>1</v>
      </c>
      <c r="B37" s="98"/>
      <c r="C37" s="111" t="s">
        <v>1</v>
      </c>
      <c r="D37" s="112"/>
      <c r="E37" s="112"/>
      <c r="F37" s="90">
        <v>0</v>
      </c>
      <c r="G37" s="108">
        <v>0</v>
      </c>
      <c r="H37" s="108"/>
      <c r="I37" s="109">
        <f t="shared" si="1"/>
        <v>0</v>
      </c>
      <c r="J37" s="110"/>
      <c r="K37" s="4">
        <v>14</v>
      </c>
      <c r="L37" s="91" t="s">
        <v>59</v>
      </c>
      <c r="M37" s="91"/>
      <c r="N37" s="91"/>
      <c r="O37" s="91"/>
      <c r="P37" s="91"/>
      <c r="Q37" s="25"/>
      <c r="R37" s="3"/>
      <c r="S37" s="3"/>
      <c r="T37" s="3"/>
      <c r="U37" s="3"/>
      <c r="V37" s="3"/>
      <c r="W37" s="3"/>
      <c r="X37" s="3"/>
      <c r="Y37" s="3"/>
    </row>
    <row r="38" spans="1:25" x14ac:dyDescent="0.2">
      <c r="A38" s="103" t="s">
        <v>1</v>
      </c>
      <c r="B38" s="98"/>
      <c r="C38" s="111" t="s">
        <v>1</v>
      </c>
      <c r="D38" s="112"/>
      <c r="E38" s="112"/>
      <c r="F38" s="90">
        <v>0</v>
      </c>
      <c r="G38" s="108">
        <v>0</v>
      </c>
      <c r="H38" s="108"/>
      <c r="I38" s="109">
        <f t="shared" ref="I38" si="2">F38*G38</f>
        <v>0</v>
      </c>
      <c r="J38" s="110"/>
      <c r="K38" s="4"/>
      <c r="L38" s="3"/>
      <c r="M38" s="3"/>
      <c r="N38" s="3"/>
      <c r="O38" s="3"/>
      <c r="P38" s="3"/>
      <c r="Q38" s="25"/>
      <c r="R38" s="3"/>
      <c r="S38" s="3"/>
      <c r="T38" s="3"/>
      <c r="U38" s="3"/>
      <c r="V38" s="3"/>
      <c r="W38" s="3"/>
      <c r="X38" s="3"/>
      <c r="Y38" s="3"/>
    </row>
    <row r="39" spans="1:25" x14ac:dyDescent="0.2">
      <c r="A39" s="104" t="s">
        <v>1</v>
      </c>
      <c r="B39" s="105"/>
      <c r="C39" s="111" t="s">
        <v>1</v>
      </c>
      <c r="D39" s="112"/>
      <c r="E39" s="112"/>
      <c r="F39" s="90">
        <v>0</v>
      </c>
      <c r="G39" s="108">
        <v>0</v>
      </c>
      <c r="H39" s="108"/>
      <c r="I39" s="109">
        <f t="shared" ref="I39" si="3">F39*G39</f>
        <v>0</v>
      </c>
      <c r="J39" s="110"/>
      <c r="K39" s="4"/>
      <c r="L39" s="91" t="s">
        <v>60</v>
      </c>
      <c r="M39" s="91"/>
      <c r="N39" s="91"/>
      <c r="O39" s="91"/>
      <c r="P39" s="91"/>
      <c r="Q39" s="25"/>
      <c r="R39" s="3"/>
      <c r="S39" s="3"/>
      <c r="T39" s="3"/>
      <c r="U39" s="3"/>
      <c r="V39" s="3"/>
      <c r="W39" s="3"/>
      <c r="X39" s="3"/>
      <c r="Y39" s="3"/>
    </row>
    <row r="40" spans="1:25" x14ac:dyDescent="0.2">
      <c r="A40" s="103" t="s">
        <v>1</v>
      </c>
      <c r="B40" s="98"/>
      <c r="C40" s="111" t="s">
        <v>1</v>
      </c>
      <c r="D40" s="112"/>
      <c r="E40" s="112"/>
      <c r="F40" s="40">
        <v>0</v>
      </c>
      <c r="G40" s="108">
        <v>0</v>
      </c>
      <c r="H40" s="108"/>
      <c r="I40" s="123">
        <f t="shared" ref="I40" si="4">F40*G40</f>
        <v>0</v>
      </c>
      <c r="J40" s="124"/>
      <c r="K40" s="4">
        <v>15</v>
      </c>
      <c r="L40" s="91" t="s">
        <v>63</v>
      </c>
      <c r="M40" s="91"/>
      <c r="N40" s="91"/>
      <c r="O40" s="91"/>
      <c r="P40" s="91"/>
      <c r="Q40" s="25"/>
      <c r="R40" s="3"/>
      <c r="S40" s="3"/>
      <c r="T40" s="3"/>
      <c r="U40" s="3"/>
      <c r="V40" s="3"/>
      <c r="W40" s="3"/>
      <c r="X40" s="3"/>
      <c r="Y40" s="3"/>
    </row>
    <row r="41" spans="1:25" x14ac:dyDescent="0.2">
      <c r="A41" s="128"/>
      <c r="B41" s="129"/>
      <c r="C41" s="130"/>
      <c r="D41" s="131"/>
      <c r="E41" s="132"/>
      <c r="F41" s="40"/>
      <c r="G41" s="135"/>
      <c r="H41" s="136"/>
      <c r="I41" s="140">
        <f t="shared" ref="I41:I45" si="5">ROUND(F41*G41,2)</f>
        <v>0</v>
      </c>
      <c r="J41" s="141"/>
      <c r="K41" s="4">
        <v>17</v>
      </c>
      <c r="L41" s="91" t="s">
        <v>62</v>
      </c>
      <c r="M41" s="91"/>
      <c r="N41" s="91"/>
      <c r="O41" s="91"/>
      <c r="P41" s="91"/>
      <c r="Q41" s="25"/>
      <c r="R41" s="3"/>
      <c r="S41" s="3"/>
      <c r="T41" s="3"/>
      <c r="U41" s="3"/>
      <c r="V41" s="3"/>
      <c r="W41" s="3"/>
      <c r="X41" s="3"/>
      <c r="Y41" s="3"/>
    </row>
    <row r="42" spans="1:25" x14ac:dyDescent="0.2">
      <c r="A42" s="97"/>
      <c r="B42" s="98"/>
      <c r="C42" s="112"/>
      <c r="D42" s="112"/>
      <c r="E42" s="112"/>
      <c r="F42" s="40"/>
      <c r="G42" s="108"/>
      <c r="H42" s="108"/>
      <c r="I42" s="123">
        <f t="shared" si="5"/>
        <v>0</v>
      </c>
      <c r="J42" s="124"/>
      <c r="K42" s="4">
        <v>18</v>
      </c>
      <c r="L42" s="91" t="s">
        <v>61</v>
      </c>
      <c r="M42" s="91"/>
      <c r="N42" s="91"/>
      <c r="O42" s="91"/>
      <c r="P42" s="91"/>
      <c r="Q42" s="25"/>
      <c r="R42" s="3"/>
      <c r="S42" s="3"/>
      <c r="T42" s="3"/>
      <c r="U42" s="3"/>
      <c r="V42" s="3"/>
      <c r="W42" s="3"/>
      <c r="X42" s="3"/>
      <c r="Y42" s="3"/>
    </row>
    <row r="43" spans="1:25" x14ac:dyDescent="0.2">
      <c r="A43" s="97"/>
      <c r="B43" s="98"/>
      <c r="C43" s="112"/>
      <c r="D43" s="112"/>
      <c r="E43" s="112"/>
      <c r="F43" s="40"/>
      <c r="G43" s="108"/>
      <c r="H43" s="108"/>
      <c r="I43" s="123">
        <f t="shared" si="5"/>
        <v>0</v>
      </c>
      <c r="J43" s="124"/>
      <c r="K43" s="4"/>
      <c r="L43" s="93" t="s">
        <v>64</v>
      </c>
      <c r="M43" s="93"/>
      <c r="N43" s="93"/>
      <c r="O43" s="93"/>
      <c r="P43" s="93"/>
      <c r="Q43" s="25"/>
      <c r="R43" s="3"/>
      <c r="S43" s="3"/>
      <c r="T43" s="3"/>
      <c r="U43" s="3"/>
      <c r="V43" s="3"/>
      <c r="W43" s="3"/>
      <c r="X43" s="3"/>
      <c r="Y43" s="3"/>
    </row>
    <row r="44" spans="1:25" x14ac:dyDescent="0.2">
      <c r="A44" s="97"/>
      <c r="B44" s="98"/>
      <c r="C44" s="112"/>
      <c r="D44" s="112"/>
      <c r="E44" s="112"/>
      <c r="F44" s="40"/>
      <c r="G44" s="108"/>
      <c r="H44" s="108"/>
      <c r="I44" s="123">
        <f t="shared" si="5"/>
        <v>0</v>
      </c>
      <c r="J44" s="124"/>
      <c r="K44" s="4"/>
      <c r="L44" s="93" t="s">
        <v>74</v>
      </c>
      <c r="M44" s="93"/>
      <c r="N44" s="93"/>
      <c r="O44" s="93"/>
      <c r="P44" s="93"/>
      <c r="Q44" s="25"/>
      <c r="R44" s="3"/>
      <c r="S44" s="3"/>
      <c r="T44" s="3"/>
      <c r="U44" s="3"/>
      <c r="V44" s="3"/>
      <c r="W44" s="3"/>
      <c r="X44" s="3"/>
      <c r="Y44" s="3"/>
    </row>
    <row r="45" spans="1:25" x14ac:dyDescent="0.2">
      <c r="A45" s="97"/>
      <c r="B45" s="98"/>
      <c r="C45" s="112"/>
      <c r="D45" s="112"/>
      <c r="E45" s="112"/>
      <c r="F45" s="40"/>
      <c r="G45" s="108"/>
      <c r="H45" s="108"/>
      <c r="I45" s="133">
        <f t="shared" si="5"/>
        <v>0</v>
      </c>
      <c r="J45" s="134"/>
      <c r="K45" s="4"/>
      <c r="L45" s="91"/>
      <c r="M45" s="91"/>
      <c r="N45" s="91"/>
      <c r="O45" s="91"/>
      <c r="P45" s="91"/>
      <c r="Q45" s="25"/>
      <c r="R45" s="3"/>
      <c r="S45" s="3"/>
      <c r="T45" s="3"/>
      <c r="U45" s="3"/>
      <c r="V45" s="3"/>
      <c r="W45" s="3"/>
      <c r="X45" s="3"/>
      <c r="Y45" s="3"/>
    </row>
    <row r="46" spans="1:25" x14ac:dyDescent="0.2">
      <c r="A46" s="167"/>
      <c r="B46" s="168"/>
      <c r="C46" s="138"/>
      <c r="D46" s="138"/>
      <c r="E46" s="139"/>
      <c r="F46" s="41"/>
      <c r="G46" s="137"/>
      <c r="H46" s="137"/>
      <c r="I46" s="99">
        <f>ROUND(F46*G46,2)</f>
        <v>0</v>
      </c>
      <c r="J46" s="100"/>
      <c r="K46" s="4">
        <v>19</v>
      </c>
      <c r="L46" s="94" t="s">
        <v>65</v>
      </c>
      <c r="M46" s="91"/>
      <c r="N46" s="91"/>
      <c r="O46" s="91"/>
      <c r="P46" s="91"/>
      <c r="Q46" s="25"/>
      <c r="R46" s="3"/>
      <c r="S46" s="3"/>
      <c r="T46" s="3"/>
      <c r="U46" s="3"/>
      <c r="V46" s="3"/>
      <c r="W46" s="3"/>
      <c r="X46" s="3"/>
      <c r="Y46" s="3"/>
    </row>
    <row r="47" spans="1:25" ht="12.75" customHeight="1" x14ac:dyDescent="0.2">
      <c r="A47" s="42" t="s">
        <v>78</v>
      </c>
      <c r="B47" s="44" t="s">
        <v>107</v>
      </c>
      <c r="C47" s="15" t="s">
        <v>32</v>
      </c>
      <c r="D47" s="2"/>
      <c r="E47" s="89" t="s">
        <v>106</v>
      </c>
      <c r="F47" s="16"/>
      <c r="G47" s="116" t="s">
        <v>40</v>
      </c>
      <c r="H47" s="116"/>
      <c r="I47" s="125">
        <f>SUM(I31:I46)</f>
        <v>17444.240000000002</v>
      </c>
      <c r="J47" s="127"/>
      <c r="K47" s="4">
        <v>20</v>
      </c>
      <c r="L47" s="94" t="s">
        <v>66</v>
      </c>
      <c r="M47" s="91"/>
      <c r="N47" s="91"/>
      <c r="O47" s="91"/>
      <c r="P47" s="91"/>
      <c r="Q47" s="25"/>
      <c r="R47" s="3"/>
      <c r="S47" s="3"/>
      <c r="T47" s="3"/>
      <c r="U47" s="3"/>
      <c r="V47" s="3"/>
      <c r="W47" s="3"/>
      <c r="X47" s="3"/>
      <c r="Y47" s="3"/>
    </row>
    <row r="48" spans="1:25" ht="12.75" customHeight="1" x14ac:dyDescent="0.2">
      <c r="A48" s="43" t="s">
        <v>79</v>
      </c>
      <c r="B48" s="37" t="s">
        <v>85</v>
      </c>
      <c r="C48" s="152" t="s">
        <v>77</v>
      </c>
      <c r="D48" s="153"/>
      <c r="E48" s="45" t="s">
        <v>1</v>
      </c>
      <c r="F48" s="3"/>
      <c r="G48" s="18">
        <v>7.4999999999999997E-2</v>
      </c>
      <c r="H48" s="6" t="s">
        <v>38</v>
      </c>
      <c r="I48" s="125">
        <f>ROUND(I47*G48,2)</f>
        <v>1308.32</v>
      </c>
      <c r="J48" s="126"/>
      <c r="K48" s="4">
        <v>21</v>
      </c>
      <c r="L48" s="94" t="s">
        <v>68</v>
      </c>
      <c r="M48" s="91"/>
      <c r="N48" s="91"/>
      <c r="O48" s="91"/>
      <c r="P48" s="91"/>
      <c r="Q48" s="25"/>
      <c r="R48" s="3"/>
      <c r="S48" s="3"/>
      <c r="T48" s="3"/>
      <c r="U48" s="3"/>
      <c r="V48" s="3"/>
      <c r="W48" s="3"/>
      <c r="X48" s="3"/>
      <c r="Y48" s="3"/>
    </row>
    <row r="49" spans="1:25" ht="12.75" customHeight="1" x14ac:dyDescent="0.2">
      <c r="A49" s="3"/>
      <c r="B49" s="3"/>
      <c r="C49" s="17"/>
      <c r="D49" s="17"/>
      <c r="E49" s="19"/>
      <c r="F49" s="3"/>
      <c r="G49" s="116" t="s">
        <v>16</v>
      </c>
      <c r="H49" s="116"/>
      <c r="I49" s="121">
        <v>100</v>
      </c>
      <c r="J49" s="122"/>
      <c r="K49" s="4"/>
      <c r="L49" s="91"/>
      <c r="M49" s="91"/>
      <c r="N49" s="91"/>
      <c r="O49" s="91"/>
      <c r="P49" s="91"/>
      <c r="Q49" s="25"/>
      <c r="R49" s="3"/>
      <c r="S49" s="3"/>
      <c r="T49" s="3"/>
      <c r="U49" s="3"/>
      <c r="V49" s="3"/>
      <c r="W49" s="3"/>
      <c r="X49" s="3"/>
      <c r="Y49" s="3"/>
    </row>
    <row r="50" spans="1:25" x14ac:dyDescent="0.2">
      <c r="A50" s="17" t="s">
        <v>31</v>
      </c>
      <c r="B50" s="38" t="s">
        <v>36</v>
      </c>
      <c r="C50" s="3"/>
      <c r="D50" s="3"/>
      <c r="E50" s="3"/>
      <c r="F50" s="3"/>
      <c r="G50" s="116" t="s">
        <v>39</v>
      </c>
      <c r="H50" s="116"/>
      <c r="I50" s="125">
        <f>SUM(I47:I49)</f>
        <v>18852.560000000001</v>
      </c>
      <c r="J50" s="127"/>
      <c r="K50" s="4">
        <v>22</v>
      </c>
      <c r="L50" s="91" t="s">
        <v>67</v>
      </c>
      <c r="M50" s="91"/>
      <c r="N50" s="91"/>
      <c r="O50" s="91"/>
      <c r="P50" s="91"/>
      <c r="Q50" s="25"/>
      <c r="R50" s="3"/>
      <c r="S50" s="3"/>
      <c r="T50" s="3"/>
      <c r="U50" s="3"/>
      <c r="V50" s="3"/>
      <c r="W50" s="3"/>
      <c r="X50" s="3"/>
      <c r="Y50" s="3"/>
    </row>
    <row r="51" spans="1:25" ht="12" customHeight="1" x14ac:dyDescent="0.2">
      <c r="A51" s="17"/>
      <c r="B51" s="20"/>
      <c r="C51" s="3"/>
      <c r="D51" s="3"/>
      <c r="E51" s="3"/>
      <c r="F51" s="3"/>
      <c r="G51" s="3"/>
      <c r="H51" s="3"/>
      <c r="I51" s="3"/>
      <c r="J51" s="3"/>
      <c r="K51" s="4"/>
      <c r="L51" s="91"/>
      <c r="M51" s="91"/>
      <c r="N51" s="91"/>
      <c r="O51" s="91"/>
      <c r="P51" s="91"/>
      <c r="Q51" s="25"/>
      <c r="R51" s="3"/>
      <c r="S51" s="3"/>
      <c r="T51" s="3"/>
      <c r="U51" s="3"/>
      <c r="V51" s="3"/>
      <c r="W51" s="3"/>
      <c r="X51" s="3"/>
      <c r="Y51" s="3"/>
    </row>
    <row r="52" spans="1:25" x14ac:dyDescent="0.2">
      <c r="A52" s="3"/>
      <c r="B52" s="3"/>
      <c r="C52" s="3"/>
      <c r="D52" s="2"/>
      <c r="E52" s="3"/>
      <c r="F52" s="3"/>
      <c r="G52" s="157" t="s">
        <v>126</v>
      </c>
      <c r="H52" s="158"/>
      <c r="I52" s="158"/>
      <c r="J52" s="158"/>
      <c r="K52" s="4">
        <v>23</v>
      </c>
      <c r="L52" s="94" t="s">
        <v>69</v>
      </c>
      <c r="M52" s="91"/>
      <c r="N52" s="91"/>
      <c r="O52" s="91"/>
      <c r="P52" s="91"/>
      <c r="Q52" s="25"/>
      <c r="R52" s="3"/>
      <c r="S52" s="3"/>
      <c r="T52" s="3"/>
      <c r="U52" s="3"/>
      <c r="V52" s="3"/>
      <c r="W52" s="3"/>
      <c r="X52" s="3"/>
      <c r="Y52" s="3"/>
    </row>
    <row r="53" spans="1:25" x14ac:dyDescent="0.2">
      <c r="A53" s="155" t="s">
        <v>29</v>
      </c>
      <c r="B53" s="155"/>
      <c r="C53" s="155"/>
      <c r="D53" s="22"/>
      <c r="E53" s="21" t="s">
        <v>26</v>
      </c>
      <c r="F53" s="3"/>
      <c r="G53" s="114" t="s">
        <v>127</v>
      </c>
      <c r="H53" s="115"/>
      <c r="I53" s="115"/>
      <c r="J53" s="115"/>
      <c r="K53" s="4"/>
      <c r="L53" s="3"/>
      <c r="M53" s="3"/>
      <c r="N53" s="3"/>
      <c r="O53" s="3"/>
      <c r="P53" s="3"/>
      <c r="Q53" s="25"/>
      <c r="R53" s="3"/>
      <c r="S53" s="3"/>
      <c r="T53" s="3"/>
      <c r="U53" s="3"/>
      <c r="V53" s="3"/>
      <c r="W53" s="3"/>
      <c r="X53" s="3"/>
      <c r="Y53" s="3"/>
    </row>
    <row r="54" spans="1:25" ht="12" customHeight="1" x14ac:dyDescent="0.2">
      <c r="A54" s="3"/>
      <c r="B54" s="3"/>
      <c r="C54" s="3"/>
      <c r="D54" s="3"/>
      <c r="E54" s="3"/>
      <c r="F54" s="3"/>
      <c r="G54" s="155" t="s">
        <v>30</v>
      </c>
      <c r="H54" s="155"/>
      <c r="I54" s="155"/>
      <c r="J54" s="155"/>
      <c r="K54" s="4">
        <v>24</v>
      </c>
      <c r="L54" s="91" t="s">
        <v>70</v>
      </c>
      <c r="M54" s="91"/>
      <c r="N54" s="91"/>
      <c r="O54" s="91"/>
      <c r="P54" s="91"/>
      <c r="Q54" s="25"/>
      <c r="R54" s="3"/>
      <c r="S54" s="3"/>
      <c r="T54" s="3"/>
      <c r="U54" s="3"/>
      <c r="V54" s="3"/>
      <c r="W54" s="3"/>
      <c r="X54" s="3"/>
      <c r="Y54" s="3"/>
    </row>
    <row r="55" spans="1:25" ht="9.75" customHeight="1" x14ac:dyDescent="0.2">
      <c r="A55" s="3"/>
      <c r="B55" s="3"/>
      <c r="C55" s="3"/>
      <c r="D55" s="2"/>
      <c r="E55" s="3"/>
      <c r="F55" s="3"/>
      <c r="G55" s="3"/>
      <c r="H55" s="3"/>
      <c r="I55" s="3"/>
      <c r="J55" s="3"/>
      <c r="K55" s="4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x14ac:dyDescent="0.2">
      <c r="A56" s="155" t="s">
        <v>103</v>
      </c>
      <c r="B56" s="155"/>
      <c r="C56" s="155"/>
      <c r="D56" s="22"/>
      <c r="E56" s="21" t="s">
        <v>26</v>
      </c>
      <c r="F56" s="3"/>
      <c r="G56" s="29"/>
      <c r="H56" s="30"/>
      <c r="I56" s="30"/>
      <c r="J56" s="31"/>
      <c r="K56" s="4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x14ac:dyDescent="0.2">
      <c r="A57" s="156"/>
      <c r="B57" s="156"/>
      <c r="C57" s="156"/>
      <c r="D57" s="23"/>
      <c r="E57" s="3"/>
      <c r="F57" s="3"/>
      <c r="G57" s="32"/>
      <c r="H57" s="2"/>
      <c r="I57" s="2"/>
      <c r="J57" s="33"/>
      <c r="K57" s="4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0.5" customHeight="1" x14ac:dyDescent="0.2">
      <c r="A58" s="3"/>
      <c r="B58" s="3"/>
      <c r="C58" s="3"/>
      <c r="D58" s="3"/>
      <c r="E58" s="3"/>
      <c r="F58" s="3"/>
      <c r="G58" s="32"/>
      <c r="H58" s="2"/>
      <c r="I58" s="2"/>
      <c r="J58" s="33"/>
      <c r="K58" s="4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x14ac:dyDescent="0.2">
      <c r="A59" s="3"/>
      <c r="B59" s="3"/>
      <c r="C59" s="3"/>
      <c r="D59" s="2"/>
      <c r="E59" s="3"/>
      <c r="F59" s="3"/>
      <c r="G59" s="32"/>
      <c r="H59" s="2"/>
      <c r="I59" s="2"/>
      <c r="J59" s="33"/>
      <c r="K59" s="4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x14ac:dyDescent="0.2">
      <c r="A60" s="155" t="s">
        <v>28</v>
      </c>
      <c r="B60" s="155"/>
      <c r="C60" s="155"/>
      <c r="D60" s="22"/>
      <c r="E60" s="21" t="s">
        <v>26</v>
      </c>
      <c r="F60" s="3"/>
      <c r="G60" s="32"/>
      <c r="H60" s="2"/>
      <c r="I60" s="2"/>
      <c r="J60" s="33"/>
      <c r="K60" s="4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.75" customHeight="1" x14ac:dyDescent="0.2">
      <c r="A61" s="3"/>
      <c r="B61" s="3"/>
      <c r="C61" s="3"/>
      <c r="D61" s="3"/>
      <c r="E61" s="3"/>
      <c r="F61" s="3"/>
      <c r="G61" s="32"/>
      <c r="H61" s="2"/>
      <c r="I61" s="2"/>
      <c r="J61" s="33"/>
      <c r="K61" s="4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x14ac:dyDescent="0.2">
      <c r="A62" s="34"/>
      <c r="B62" s="34"/>
      <c r="C62" s="34"/>
      <c r="D62" s="2"/>
      <c r="E62" s="34"/>
      <c r="F62" s="3"/>
      <c r="G62" s="35"/>
      <c r="H62" s="34"/>
      <c r="I62" s="34"/>
      <c r="J62" s="36"/>
      <c r="K62" s="4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x14ac:dyDescent="0.2">
      <c r="A63" s="154" t="s">
        <v>25</v>
      </c>
      <c r="B63" s="154"/>
      <c r="C63" s="154"/>
      <c r="D63" s="24"/>
      <c r="E63" s="24" t="s">
        <v>26</v>
      </c>
      <c r="F63" s="3"/>
      <c r="G63" s="154" t="s">
        <v>27</v>
      </c>
      <c r="H63" s="154"/>
      <c r="I63" s="154"/>
      <c r="J63" s="3"/>
      <c r="K63" s="4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4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4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4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4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4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4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4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4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4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4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4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4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4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4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4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4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4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4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4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4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4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4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2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</row>
  </sheetData>
  <sheetProtection selectLockedCells="1"/>
  <mergeCells count="152">
    <mergeCell ref="A33:B33"/>
    <mergeCell ref="C33:E33"/>
    <mergeCell ref="G33:H33"/>
    <mergeCell ref="I33:J33"/>
    <mergeCell ref="A36:B36"/>
    <mergeCell ref="C36:E36"/>
    <mergeCell ref="G36:H36"/>
    <mergeCell ref="I36:J36"/>
    <mergeCell ref="G37:H37"/>
    <mergeCell ref="G38:H38"/>
    <mergeCell ref="B1:J3"/>
    <mergeCell ref="C48:D48"/>
    <mergeCell ref="A63:C63"/>
    <mergeCell ref="G63:I63"/>
    <mergeCell ref="A60:C60"/>
    <mergeCell ref="A56:C56"/>
    <mergeCell ref="A57:C57"/>
    <mergeCell ref="A53:C53"/>
    <mergeCell ref="G54:J54"/>
    <mergeCell ref="I50:J50"/>
    <mergeCell ref="G52:J52"/>
    <mergeCell ref="G31:H31"/>
    <mergeCell ref="I31:J31"/>
    <mergeCell ref="A32:B32"/>
    <mergeCell ref="B4:J5"/>
    <mergeCell ref="A31:B31"/>
    <mergeCell ref="G10:J10"/>
    <mergeCell ref="G11:J11"/>
    <mergeCell ref="G12:J12"/>
    <mergeCell ref="B28:J29"/>
    <mergeCell ref="A46:B46"/>
    <mergeCell ref="G22:J22"/>
    <mergeCell ref="B16:C16"/>
    <mergeCell ref="G14:H14"/>
    <mergeCell ref="G8:I8"/>
    <mergeCell ref="G16:I16"/>
    <mergeCell ref="B10:E10"/>
    <mergeCell ref="B11:E11"/>
    <mergeCell ref="C31:E31"/>
    <mergeCell ref="A30:B30"/>
    <mergeCell ref="G24:J24"/>
    <mergeCell ref="B12:E12"/>
    <mergeCell ref="B14:C14"/>
    <mergeCell ref="B18:C18"/>
    <mergeCell ref="B22:C22"/>
    <mergeCell ref="G20:J20"/>
    <mergeCell ref="G18:I18"/>
    <mergeCell ref="B24:C24"/>
    <mergeCell ref="C30:E30"/>
    <mergeCell ref="I30:J30"/>
    <mergeCell ref="G23:J23"/>
    <mergeCell ref="B8:C8"/>
    <mergeCell ref="C39:E39"/>
    <mergeCell ref="G47:H47"/>
    <mergeCell ref="G42:H42"/>
    <mergeCell ref="G41:H41"/>
    <mergeCell ref="G43:H43"/>
    <mergeCell ref="G46:H46"/>
    <mergeCell ref="C40:E40"/>
    <mergeCell ref="C46:E46"/>
    <mergeCell ref="I41:J41"/>
    <mergeCell ref="G39:H39"/>
    <mergeCell ref="G40:H40"/>
    <mergeCell ref="G44:H44"/>
    <mergeCell ref="G45:H45"/>
    <mergeCell ref="I44:J44"/>
    <mergeCell ref="C44:E44"/>
    <mergeCell ref="C45:E45"/>
    <mergeCell ref="C43:E43"/>
    <mergeCell ref="I42:J42"/>
    <mergeCell ref="I43:J43"/>
    <mergeCell ref="G53:J53"/>
    <mergeCell ref="E26:F26"/>
    <mergeCell ref="G26:J26"/>
    <mergeCell ref="A34:B34"/>
    <mergeCell ref="A35:B35"/>
    <mergeCell ref="I49:J49"/>
    <mergeCell ref="G49:H49"/>
    <mergeCell ref="G50:H50"/>
    <mergeCell ref="I34:J34"/>
    <mergeCell ref="I35:J35"/>
    <mergeCell ref="I37:J37"/>
    <mergeCell ref="I38:J38"/>
    <mergeCell ref="I39:J39"/>
    <mergeCell ref="I40:J40"/>
    <mergeCell ref="I48:J48"/>
    <mergeCell ref="I47:J47"/>
    <mergeCell ref="A41:B41"/>
    <mergeCell ref="A42:B42"/>
    <mergeCell ref="C41:E41"/>
    <mergeCell ref="A43:B43"/>
    <mergeCell ref="A44:B44"/>
    <mergeCell ref="C42:E42"/>
    <mergeCell ref="I45:J45"/>
    <mergeCell ref="C37:E37"/>
    <mergeCell ref="L47:P47"/>
    <mergeCell ref="A45:B45"/>
    <mergeCell ref="I46:J46"/>
    <mergeCell ref="L13:P13"/>
    <mergeCell ref="L14:P14"/>
    <mergeCell ref="L16:P16"/>
    <mergeCell ref="L19:P19"/>
    <mergeCell ref="L20:P20"/>
    <mergeCell ref="L22:P22"/>
    <mergeCell ref="L18:Q18"/>
    <mergeCell ref="B20:D20"/>
    <mergeCell ref="A37:B37"/>
    <mergeCell ref="A38:B38"/>
    <mergeCell ref="A39:B39"/>
    <mergeCell ref="A40:B40"/>
    <mergeCell ref="C32:E32"/>
    <mergeCell ref="G32:H32"/>
    <mergeCell ref="I32:J32"/>
    <mergeCell ref="C34:E34"/>
    <mergeCell ref="C35:E35"/>
    <mergeCell ref="G30:H30"/>
    <mergeCell ref="G34:H34"/>
    <mergeCell ref="G35:H35"/>
    <mergeCell ref="C38:E38"/>
    <mergeCell ref="L1:O1"/>
    <mergeCell ref="L4:P4"/>
    <mergeCell ref="L5:P5"/>
    <mergeCell ref="L6:P6"/>
    <mergeCell ref="L2:P2"/>
    <mergeCell ref="L8:P8"/>
    <mergeCell ref="L10:P10"/>
    <mergeCell ref="L11:P11"/>
    <mergeCell ref="L12:P12"/>
    <mergeCell ref="L54:P54"/>
    <mergeCell ref="L29:P29"/>
    <mergeCell ref="L30:P30"/>
    <mergeCell ref="L32:P32"/>
    <mergeCell ref="L23:P23"/>
    <mergeCell ref="L24:P24"/>
    <mergeCell ref="L26:P26"/>
    <mergeCell ref="L43:P43"/>
    <mergeCell ref="L52:P52"/>
    <mergeCell ref="L41:P41"/>
    <mergeCell ref="L28:P28"/>
    <mergeCell ref="L39:P39"/>
    <mergeCell ref="L40:P40"/>
    <mergeCell ref="L34:P34"/>
    <mergeCell ref="L35:P35"/>
    <mergeCell ref="L37:P37"/>
    <mergeCell ref="L42:P42"/>
    <mergeCell ref="L48:P48"/>
    <mergeCell ref="L49:P49"/>
    <mergeCell ref="L50:P50"/>
    <mergeCell ref="L51:P51"/>
    <mergeCell ref="L44:P44"/>
    <mergeCell ref="L45:P45"/>
    <mergeCell ref="L46:P46"/>
  </mergeCells>
  <phoneticPr fontId="2" type="noConversion"/>
  <dataValidations count="5">
    <dataValidation type="list" allowBlank="1" showInputMessage="1" sqref="B47">
      <formula1>Grants</formula1>
    </dataValidation>
    <dataValidation type="list" allowBlank="1" showInputMessage="1" sqref="E47">
      <formula1>Grantyear</formula1>
    </dataValidation>
    <dataValidation allowBlank="1" showInputMessage="1" sqref="F47 E48:E49"/>
    <dataValidation type="list" allowBlank="1" showInputMessage="1" sqref="B48">
      <formula1>Category</formula1>
    </dataValidation>
    <dataValidation type="list" allowBlank="1" showInputMessage="1" sqref="B50">
      <formula1>Quote</formula1>
    </dataValidation>
  </dataValidations>
  <hyperlinks>
    <hyperlink ref="B24" r:id="rId1" display="bob.carey@hamiltonmedical.com"/>
  </hyperlinks>
  <pageMargins left="0.75" right="0.75" top="0.5" bottom="0.5" header="0.5" footer="0.5"/>
  <pageSetup scale="98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W85"/>
  <sheetViews>
    <sheetView showZeros="0" workbookViewId="0">
      <selection activeCell="B16" sqref="B16:C16"/>
    </sheetView>
  </sheetViews>
  <sheetFormatPr defaultRowHeight="12.75" x14ac:dyDescent="0.2"/>
  <cols>
    <col min="1" max="1" width="17.42578125" style="51" customWidth="1"/>
    <col min="2" max="2" width="13.140625" style="51" customWidth="1"/>
    <col min="3" max="3" width="8.28515625" style="51" customWidth="1"/>
    <col min="4" max="4" width="1.7109375" style="51" customWidth="1"/>
    <col min="5" max="5" width="7.42578125" style="51" customWidth="1"/>
    <col min="6" max="6" width="9.140625" style="51"/>
    <col min="7" max="7" width="7.85546875" style="51" customWidth="1"/>
    <col min="8" max="8" width="7.5703125" style="51" customWidth="1"/>
    <col min="9" max="10" width="9.140625" style="51"/>
    <col min="11" max="11" width="4.85546875" style="87" customWidth="1"/>
    <col min="12" max="16384" width="9.140625" style="51"/>
  </cols>
  <sheetData>
    <row r="1" spans="1:23" ht="15" customHeight="1" x14ac:dyDescent="0.2">
      <c r="A1" s="48"/>
      <c r="B1" s="208" t="s">
        <v>94</v>
      </c>
      <c r="C1" s="208"/>
      <c r="D1" s="208"/>
      <c r="E1" s="208"/>
      <c r="F1" s="208"/>
      <c r="G1" s="208"/>
      <c r="H1" s="208"/>
      <c r="I1" s="208"/>
      <c r="J1" s="208"/>
      <c r="K1" s="49"/>
      <c r="L1" s="203" t="s">
        <v>43</v>
      </c>
      <c r="M1" s="203"/>
      <c r="N1" s="203"/>
      <c r="O1" s="203"/>
      <c r="P1" s="50"/>
      <c r="Q1" s="50"/>
      <c r="R1" s="50"/>
      <c r="S1" s="50"/>
      <c r="T1" s="50"/>
      <c r="U1" s="50"/>
      <c r="V1" s="50"/>
      <c r="W1" s="50"/>
    </row>
    <row r="2" spans="1:23" ht="14.25" customHeight="1" x14ac:dyDescent="0.2">
      <c r="A2" s="48"/>
      <c r="B2" s="208"/>
      <c r="C2" s="208"/>
      <c r="D2" s="208"/>
      <c r="E2" s="208"/>
      <c r="F2" s="208"/>
      <c r="G2" s="208"/>
      <c r="H2" s="208"/>
      <c r="I2" s="208"/>
      <c r="J2" s="208"/>
      <c r="K2" s="49"/>
      <c r="L2" s="204" t="s">
        <v>71</v>
      </c>
      <c r="M2" s="204"/>
      <c r="N2" s="204"/>
      <c r="O2" s="204"/>
      <c r="P2" s="204"/>
      <c r="Q2" s="52"/>
      <c r="R2" s="50"/>
      <c r="S2" s="50"/>
      <c r="T2" s="50"/>
      <c r="U2" s="50"/>
      <c r="V2" s="50"/>
      <c r="W2" s="50"/>
    </row>
    <row r="3" spans="1:23" ht="12.75" customHeight="1" x14ac:dyDescent="0.2">
      <c r="A3" s="48"/>
      <c r="B3" s="208"/>
      <c r="C3" s="208"/>
      <c r="D3" s="208"/>
      <c r="E3" s="208"/>
      <c r="F3" s="208"/>
      <c r="G3" s="208"/>
      <c r="H3" s="208"/>
      <c r="I3" s="208"/>
      <c r="J3" s="208"/>
      <c r="K3" s="49"/>
      <c r="L3" s="52"/>
      <c r="M3" s="52"/>
      <c r="N3" s="53" t="s">
        <v>1</v>
      </c>
      <c r="O3" s="53"/>
      <c r="P3" s="53"/>
      <c r="Q3" s="53"/>
      <c r="R3" s="54"/>
      <c r="S3" s="50"/>
      <c r="T3" s="50"/>
      <c r="U3" s="50"/>
      <c r="V3" s="50"/>
      <c r="W3" s="50"/>
    </row>
    <row r="4" spans="1:23" ht="12.75" customHeight="1" x14ac:dyDescent="0.2">
      <c r="A4" s="48"/>
      <c r="B4" s="174" t="s">
        <v>88</v>
      </c>
      <c r="C4" s="174"/>
      <c r="D4" s="174"/>
      <c r="E4" s="174"/>
      <c r="F4" s="174"/>
      <c r="G4" s="174"/>
      <c r="H4" s="174"/>
      <c r="I4" s="174"/>
      <c r="J4" s="174"/>
      <c r="K4" s="49">
        <v>1</v>
      </c>
      <c r="L4" s="196" t="s">
        <v>99</v>
      </c>
      <c r="M4" s="197"/>
      <c r="N4" s="197"/>
      <c r="O4" s="197"/>
      <c r="P4" s="197"/>
      <c r="Q4" s="53"/>
      <c r="R4" s="54"/>
      <c r="S4" s="50"/>
      <c r="T4" s="50"/>
      <c r="U4" s="50"/>
      <c r="V4" s="50"/>
      <c r="W4" s="50"/>
    </row>
    <row r="5" spans="1:23" ht="13.5" customHeight="1" thickBot="1" x14ac:dyDescent="0.25">
      <c r="A5" s="48"/>
      <c r="B5" s="175"/>
      <c r="C5" s="175"/>
      <c r="D5" s="175"/>
      <c r="E5" s="175"/>
      <c r="F5" s="175"/>
      <c r="G5" s="175"/>
      <c r="H5" s="175"/>
      <c r="I5" s="175"/>
      <c r="J5" s="175"/>
      <c r="K5" s="49"/>
      <c r="L5" s="196" t="s">
        <v>100</v>
      </c>
      <c r="M5" s="197"/>
      <c r="N5" s="197"/>
      <c r="O5" s="197"/>
      <c r="P5" s="197"/>
      <c r="Q5" s="52"/>
      <c r="R5" s="50"/>
      <c r="S5" s="50"/>
      <c r="T5" s="50"/>
      <c r="U5" s="50"/>
      <c r="V5" s="50"/>
      <c r="W5" s="50"/>
    </row>
    <row r="6" spans="1:23" ht="13.5" thickTop="1" x14ac:dyDescent="0.2">
      <c r="A6" s="55" t="s">
        <v>1</v>
      </c>
      <c r="B6" s="48"/>
      <c r="C6" s="48"/>
      <c r="D6" s="48"/>
      <c r="E6" s="48"/>
      <c r="F6" s="48"/>
      <c r="G6" s="48"/>
      <c r="H6" s="48"/>
      <c r="I6" s="48"/>
      <c r="J6" s="48"/>
      <c r="K6" s="49"/>
      <c r="L6" s="196" t="s">
        <v>101</v>
      </c>
      <c r="M6" s="197"/>
      <c r="N6" s="197"/>
      <c r="O6" s="197"/>
      <c r="P6" s="197"/>
      <c r="Q6" s="52"/>
      <c r="R6" s="50"/>
      <c r="S6" s="50"/>
      <c r="T6" s="50"/>
      <c r="U6" s="50"/>
      <c r="V6" s="50"/>
      <c r="W6" s="50"/>
    </row>
    <row r="7" spans="1:23" ht="5.0999999999999996" customHeight="1" x14ac:dyDescent="0.2">
      <c r="A7" s="48"/>
      <c r="B7" s="48"/>
      <c r="C7" s="48"/>
      <c r="D7" s="48"/>
      <c r="E7" s="48"/>
      <c r="F7" s="48"/>
      <c r="G7" s="48"/>
      <c r="H7" s="48"/>
      <c r="I7" s="48"/>
      <c r="J7" s="48"/>
      <c r="K7" s="49"/>
      <c r="L7" s="52"/>
      <c r="M7" s="52"/>
      <c r="N7" s="52"/>
      <c r="O7" s="52"/>
      <c r="P7" s="52"/>
      <c r="Q7" s="52"/>
      <c r="R7" s="50"/>
      <c r="S7" s="50"/>
      <c r="T7" s="50"/>
      <c r="U7" s="50"/>
      <c r="V7" s="50"/>
      <c r="W7" s="50"/>
    </row>
    <row r="8" spans="1:23" ht="15.75" x14ac:dyDescent="0.25">
      <c r="A8" s="56" t="s">
        <v>2</v>
      </c>
      <c r="B8" s="215" t="str">
        <f>Capital!B8</f>
        <v>HCOV210003</v>
      </c>
      <c r="C8" s="215"/>
      <c r="D8" s="57"/>
      <c r="E8" s="48"/>
      <c r="F8" s="56" t="s">
        <v>12</v>
      </c>
      <c r="G8" s="179" t="str">
        <f>Capital!G8</f>
        <v>Billy Gansel</v>
      </c>
      <c r="H8" s="179"/>
      <c r="I8" s="179"/>
      <c r="J8" s="48"/>
      <c r="K8" s="49"/>
      <c r="L8" s="196" t="s">
        <v>102</v>
      </c>
      <c r="M8" s="197"/>
      <c r="N8" s="197"/>
      <c r="O8" s="197"/>
      <c r="P8" s="197"/>
      <c r="Q8" s="52"/>
      <c r="R8" s="50"/>
      <c r="S8" s="50"/>
      <c r="T8" s="50"/>
      <c r="U8" s="50"/>
      <c r="V8" s="50"/>
      <c r="W8" s="50"/>
    </row>
    <row r="9" spans="1:23" ht="6" customHeight="1" x14ac:dyDescent="0.2">
      <c r="A9" s="56"/>
      <c r="B9" s="48"/>
      <c r="C9" s="48"/>
      <c r="D9" s="48"/>
      <c r="E9" s="48"/>
      <c r="F9" s="56"/>
      <c r="G9" s="48"/>
      <c r="H9" s="48"/>
      <c r="I9" s="48"/>
      <c r="J9" s="48"/>
      <c r="K9" s="49"/>
      <c r="L9" s="52"/>
      <c r="M9" s="52"/>
      <c r="N9" s="52"/>
      <c r="O9" s="52"/>
      <c r="P9" s="52"/>
      <c r="Q9" s="52"/>
      <c r="R9" s="50"/>
      <c r="S9" s="50"/>
      <c r="T9" s="50"/>
      <c r="U9" s="50"/>
      <c r="V9" s="50"/>
      <c r="W9" s="50"/>
    </row>
    <row r="10" spans="1:23" x14ac:dyDescent="0.2">
      <c r="A10" s="56" t="s">
        <v>3</v>
      </c>
      <c r="B10" s="179" t="s">
        <v>11</v>
      </c>
      <c r="C10" s="179"/>
      <c r="D10" s="179"/>
      <c r="E10" s="179"/>
      <c r="F10" s="56" t="s">
        <v>13</v>
      </c>
      <c r="G10" s="179" t="str">
        <f>Capital!G10</f>
        <v>Mercy Mt Shasta</v>
      </c>
      <c r="H10" s="179"/>
      <c r="I10" s="179"/>
      <c r="J10" s="179"/>
      <c r="K10" s="49"/>
      <c r="L10" s="197"/>
      <c r="M10" s="197"/>
      <c r="N10" s="197"/>
      <c r="O10" s="197"/>
      <c r="P10" s="197"/>
      <c r="Q10" s="52"/>
      <c r="R10" s="50"/>
      <c r="S10" s="50"/>
      <c r="T10" s="50"/>
      <c r="U10" s="50"/>
      <c r="V10" s="50"/>
      <c r="W10" s="50"/>
    </row>
    <row r="11" spans="1:23" x14ac:dyDescent="0.2">
      <c r="A11" s="56"/>
      <c r="B11" s="190" t="s">
        <v>95</v>
      </c>
      <c r="C11" s="179"/>
      <c r="D11" s="179"/>
      <c r="E11" s="179"/>
      <c r="F11" s="56"/>
      <c r="G11" s="179" t="str">
        <f>Capital!G11</f>
        <v>914 Pine Street</v>
      </c>
      <c r="H11" s="179"/>
      <c r="I11" s="179"/>
      <c r="J11" s="179"/>
      <c r="K11" s="49"/>
      <c r="L11" s="197"/>
      <c r="M11" s="197"/>
      <c r="N11" s="197"/>
      <c r="O11" s="197"/>
      <c r="P11" s="197"/>
      <c r="Q11" s="52"/>
      <c r="R11" s="50"/>
      <c r="S11" s="50"/>
      <c r="T11" s="50"/>
      <c r="U11" s="50"/>
      <c r="V11" s="50"/>
      <c r="W11" s="50"/>
    </row>
    <row r="12" spans="1:23" x14ac:dyDescent="0.2">
      <c r="A12" s="56"/>
      <c r="B12" s="179" t="s">
        <v>41</v>
      </c>
      <c r="C12" s="179"/>
      <c r="D12" s="179"/>
      <c r="E12" s="179"/>
      <c r="F12" s="56"/>
      <c r="G12" s="179" t="str">
        <f>Capital!G12</f>
        <v>Mount Shasta, CA  96067</v>
      </c>
      <c r="H12" s="179"/>
      <c r="I12" s="179"/>
      <c r="J12" s="179"/>
      <c r="K12" s="49"/>
      <c r="L12" s="197"/>
      <c r="M12" s="197"/>
      <c r="N12" s="197"/>
      <c r="O12" s="197"/>
      <c r="P12" s="197"/>
      <c r="Q12" s="52"/>
      <c r="R12" s="50"/>
      <c r="S12" s="50"/>
      <c r="T12" s="50"/>
      <c r="U12" s="50"/>
      <c r="V12" s="50"/>
      <c r="W12" s="50"/>
    </row>
    <row r="13" spans="1:23" ht="12" customHeight="1" x14ac:dyDescent="0.2">
      <c r="A13" s="56"/>
      <c r="B13" s="48"/>
      <c r="C13" s="48"/>
      <c r="D13" s="48"/>
      <c r="E13" s="48"/>
      <c r="F13" s="56"/>
      <c r="G13" s="179">
        <f>Capital!G13</f>
        <v>0</v>
      </c>
      <c r="H13" s="179"/>
      <c r="I13" s="179"/>
      <c r="J13" s="179"/>
      <c r="K13" s="49"/>
      <c r="L13" s="197"/>
      <c r="M13" s="197"/>
      <c r="N13" s="197"/>
      <c r="O13" s="197"/>
      <c r="P13" s="197"/>
      <c r="Q13" s="52"/>
      <c r="R13" s="50"/>
      <c r="S13" s="50"/>
      <c r="T13" s="50"/>
      <c r="U13" s="50"/>
      <c r="V13" s="50"/>
      <c r="W13" s="50"/>
    </row>
    <row r="14" spans="1:23" x14ac:dyDescent="0.2">
      <c r="A14" s="56" t="s">
        <v>4</v>
      </c>
      <c r="B14" s="189">
        <f>Capital!B14</f>
        <v>5308412120</v>
      </c>
      <c r="C14" s="189"/>
      <c r="D14" s="59"/>
      <c r="E14" s="48"/>
      <c r="F14" s="56" t="s">
        <v>14</v>
      </c>
      <c r="G14" s="189">
        <f>Capital!G14</f>
        <v>5308414094</v>
      </c>
      <c r="H14" s="189"/>
      <c r="I14" s="48"/>
      <c r="J14" s="48"/>
      <c r="K14" s="49"/>
      <c r="L14" s="197"/>
      <c r="M14" s="197"/>
      <c r="N14" s="197"/>
      <c r="O14" s="197"/>
      <c r="P14" s="197"/>
      <c r="Q14" s="52"/>
      <c r="R14" s="50"/>
      <c r="S14" s="50"/>
      <c r="T14" s="50"/>
      <c r="U14" s="50"/>
      <c r="V14" s="50"/>
      <c r="W14" s="50"/>
    </row>
    <row r="15" spans="1:23" ht="6" customHeight="1" x14ac:dyDescent="0.2">
      <c r="A15" s="56"/>
      <c r="B15" s="48"/>
      <c r="C15" s="48"/>
      <c r="D15" s="48"/>
      <c r="E15" s="48"/>
      <c r="F15" s="56"/>
      <c r="G15" s="48"/>
      <c r="H15" s="48"/>
      <c r="I15" s="48"/>
      <c r="J15" s="48"/>
      <c r="K15" s="49"/>
      <c r="L15" s="52"/>
      <c r="M15" s="52"/>
      <c r="N15" s="52"/>
      <c r="O15" s="52"/>
      <c r="P15" s="52"/>
      <c r="Q15" s="52"/>
      <c r="R15" s="50"/>
      <c r="S15" s="50"/>
      <c r="T15" s="50"/>
      <c r="U15" s="50"/>
      <c r="V15" s="50"/>
      <c r="W15" s="50"/>
    </row>
    <row r="16" spans="1:23" x14ac:dyDescent="0.2">
      <c r="A16" s="56" t="s">
        <v>5</v>
      </c>
      <c r="B16" s="188">
        <f>Capital!B16</f>
        <v>44151</v>
      </c>
      <c r="C16" s="188"/>
      <c r="D16" s="60"/>
      <c r="E16" s="48"/>
      <c r="F16" s="56" t="s">
        <v>15</v>
      </c>
      <c r="G16" s="179" t="str">
        <f>Capital!G16</f>
        <v>Net 30</v>
      </c>
      <c r="H16" s="179"/>
      <c r="I16" s="179"/>
      <c r="J16" s="48"/>
      <c r="K16" s="49"/>
      <c r="L16" s="197"/>
      <c r="M16" s="197"/>
      <c r="N16" s="197"/>
      <c r="O16" s="197"/>
      <c r="P16" s="197"/>
      <c r="Q16" s="52"/>
      <c r="R16" s="50"/>
      <c r="S16" s="50"/>
      <c r="T16" s="50"/>
      <c r="U16" s="50"/>
      <c r="V16" s="50"/>
      <c r="W16" s="50"/>
    </row>
    <row r="17" spans="1:23" ht="6" customHeight="1" x14ac:dyDescent="0.2">
      <c r="A17" s="56"/>
      <c r="B17" s="48"/>
      <c r="C17" s="48"/>
      <c r="D17" s="48"/>
      <c r="E17" s="48"/>
      <c r="F17" s="56"/>
      <c r="G17" s="48"/>
      <c r="H17" s="48"/>
      <c r="I17" s="48"/>
      <c r="J17" s="48"/>
      <c r="K17" s="49"/>
      <c r="L17" s="52"/>
      <c r="M17" s="52"/>
      <c r="N17" s="52"/>
      <c r="O17" s="52"/>
      <c r="P17" s="52"/>
      <c r="Q17" s="52"/>
      <c r="R17" s="50"/>
      <c r="S17" s="50"/>
      <c r="T17" s="50"/>
      <c r="U17" s="50"/>
      <c r="V17" s="50"/>
      <c r="W17" s="50"/>
    </row>
    <row r="18" spans="1:23" x14ac:dyDescent="0.2">
      <c r="A18" s="56" t="s">
        <v>6</v>
      </c>
      <c r="B18" s="188">
        <f>Capital!B18</f>
        <v>0</v>
      </c>
      <c r="C18" s="188"/>
      <c r="D18" s="61"/>
      <c r="E18" s="48"/>
      <c r="F18" s="56" t="s">
        <v>16</v>
      </c>
      <c r="G18" s="179" t="str">
        <f>Capital!G18</f>
        <v>FOB</v>
      </c>
      <c r="H18" s="179"/>
      <c r="I18" s="179"/>
      <c r="J18" s="48"/>
      <c r="K18" s="49"/>
      <c r="L18" s="197"/>
      <c r="M18" s="197"/>
      <c r="N18" s="197"/>
      <c r="O18" s="197"/>
      <c r="P18" s="197"/>
      <c r="Q18" s="197"/>
      <c r="R18" s="50"/>
      <c r="S18" s="50"/>
      <c r="T18" s="50"/>
      <c r="U18" s="50"/>
      <c r="V18" s="50"/>
      <c r="W18" s="50"/>
    </row>
    <row r="19" spans="1:23" ht="11.25" customHeight="1" x14ac:dyDescent="0.2">
      <c r="A19" s="56"/>
      <c r="B19" s="48"/>
      <c r="C19" s="48"/>
      <c r="D19" s="48"/>
      <c r="E19" s="48"/>
      <c r="F19" s="56"/>
      <c r="G19" s="48"/>
      <c r="H19" s="48"/>
      <c r="I19" s="48"/>
      <c r="J19" s="48"/>
      <c r="K19" s="49"/>
      <c r="L19" s="197"/>
      <c r="M19" s="197"/>
      <c r="N19" s="197"/>
      <c r="O19" s="197"/>
      <c r="P19" s="197"/>
      <c r="Q19" s="52"/>
      <c r="R19" s="50"/>
      <c r="S19" s="50"/>
      <c r="T19" s="50"/>
      <c r="U19" s="50"/>
      <c r="V19" s="50"/>
      <c r="W19" s="50"/>
    </row>
    <row r="20" spans="1:23" x14ac:dyDescent="0.2">
      <c r="A20" s="56" t="s">
        <v>0</v>
      </c>
      <c r="B20" s="179" t="str">
        <f>Capital!B20</f>
        <v>Patrick Gagnon</v>
      </c>
      <c r="C20" s="179"/>
      <c r="D20" s="179"/>
      <c r="E20" s="58"/>
      <c r="F20" s="56" t="s">
        <v>17</v>
      </c>
      <c r="G20" s="179" t="str">
        <f>Capital!G20</f>
        <v>McKesson Medical-Surgical</v>
      </c>
      <c r="H20" s="179"/>
      <c r="I20" s="179"/>
      <c r="J20" s="179"/>
      <c r="K20" s="49"/>
      <c r="L20" s="197"/>
      <c r="M20" s="197"/>
      <c r="N20" s="197"/>
      <c r="O20" s="197"/>
      <c r="P20" s="197"/>
      <c r="Q20" s="52"/>
      <c r="R20" s="50"/>
      <c r="S20" s="50"/>
      <c r="T20" s="50"/>
      <c r="U20" s="50"/>
      <c r="V20" s="50"/>
      <c r="W20" s="50"/>
    </row>
    <row r="21" spans="1:23" ht="6" customHeight="1" x14ac:dyDescent="0.2">
      <c r="A21" s="56"/>
      <c r="B21" s="48"/>
      <c r="C21" s="48"/>
      <c r="D21" s="48"/>
      <c r="E21" s="48"/>
      <c r="F21" s="56"/>
      <c r="G21" s="48"/>
      <c r="H21" s="48"/>
      <c r="I21" s="48"/>
      <c r="J21" s="48"/>
      <c r="K21" s="49"/>
      <c r="L21" s="52"/>
      <c r="M21" s="52"/>
      <c r="N21" s="52"/>
      <c r="O21" s="52"/>
      <c r="P21" s="52"/>
      <c r="Q21" s="52"/>
      <c r="R21" s="50"/>
      <c r="S21" s="50"/>
      <c r="T21" s="50"/>
      <c r="U21" s="50"/>
      <c r="V21" s="50"/>
      <c r="W21" s="50"/>
    </row>
    <row r="22" spans="1:23" x14ac:dyDescent="0.2">
      <c r="A22" s="56" t="s">
        <v>7</v>
      </c>
      <c r="B22" s="189" t="str">
        <f>Capital!B22</f>
        <v>864-367-1984</v>
      </c>
      <c r="C22" s="189"/>
      <c r="D22" s="59"/>
      <c r="E22" s="48"/>
      <c r="F22" s="56" t="s">
        <v>19</v>
      </c>
      <c r="G22" s="179" t="str">
        <f>Capital!G22</f>
        <v>9954 Maryland Drive, Suite 4000</v>
      </c>
      <c r="H22" s="179"/>
      <c r="I22" s="179"/>
      <c r="J22" s="179"/>
      <c r="K22" s="49"/>
      <c r="L22" s="197"/>
      <c r="M22" s="197"/>
      <c r="N22" s="197"/>
      <c r="O22" s="197"/>
      <c r="P22" s="197"/>
      <c r="Q22" s="52"/>
      <c r="R22" s="50"/>
      <c r="S22" s="50"/>
      <c r="T22" s="50"/>
      <c r="U22" s="50"/>
      <c r="V22" s="50"/>
      <c r="W22" s="50"/>
    </row>
    <row r="23" spans="1:23" x14ac:dyDescent="0.2">
      <c r="A23" s="56"/>
      <c r="B23" s="48"/>
      <c r="C23" s="48"/>
      <c r="D23" s="48"/>
      <c r="E23" s="48"/>
      <c r="F23" s="56" t="s">
        <v>18</v>
      </c>
      <c r="G23" s="179" t="str">
        <f>Capital!G23</f>
        <v>Henrico, VA  23233</v>
      </c>
      <c r="H23" s="179"/>
      <c r="I23" s="179"/>
      <c r="J23" s="179"/>
      <c r="K23" s="49"/>
      <c r="L23" s="197"/>
      <c r="M23" s="197"/>
      <c r="N23" s="197"/>
      <c r="O23" s="197"/>
      <c r="P23" s="197"/>
      <c r="Q23" s="52"/>
      <c r="R23" s="50"/>
      <c r="S23" s="50"/>
      <c r="T23" s="50"/>
      <c r="U23" s="50"/>
      <c r="V23" s="50"/>
      <c r="W23" s="50"/>
    </row>
    <row r="24" spans="1:23" x14ac:dyDescent="0.2">
      <c r="A24" s="56" t="s">
        <v>8</v>
      </c>
      <c r="B24" s="189" t="str">
        <f>Capital!B24</f>
        <v>877-782-6460</v>
      </c>
      <c r="C24" s="189"/>
      <c r="D24" s="59"/>
      <c r="E24" s="48"/>
      <c r="F24" s="48"/>
      <c r="G24" s="179">
        <f>Capital!G24</f>
        <v>0</v>
      </c>
      <c r="H24" s="179"/>
      <c r="I24" s="179"/>
      <c r="J24" s="179"/>
      <c r="K24" s="49"/>
      <c r="L24" s="197"/>
      <c r="M24" s="197"/>
      <c r="N24" s="197"/>
      <c r="O24" s="197"/>
      <c r="P24" s="197"/>
      <c r="Q24" s="52"/>
      <c r="R24" s="50"/>
      <c r="S24" s="50"/>
      <c r="T24" s="50"/>
      <c r="U24" s="50"/>
      <c r="V24" s="50"/>
      <c r="W24" s="50"/>
    </row>
    <row r="25" spans="1:23" ht="6" customHeight="1" x14ac:dyDescent="0.2">
      <c r="A25" s="56"/>
      <c r="B25" s="48"/>
      <c r="C25" s="48"/>
      <c r="D25" s="48"/>
      <c r="E25" s="48"/>
      <c r="F25" s="48"/>
      <c r="G25" s="12"/>
      <c r="H25" s="12"/>
      <c r="I25" s="12"/>
      <c r="J25" s="12"/>
      <c r="K25" s="49"/>
      <c r="L25" s="52"/>
      <c r="M25" s="52"/>
      <c r="N25" s="52"/>
      <c r="O25" s="52"/>
      <c r="P25" s="52"/>
      <c r="Q25" s="52"/>
      <c r="R25" s="50"/>
      <c r="S25" s="50"/>
      <c r="T25" s="50"/>
      <c r="U25" s="50"/>
      <c r="V25" s="50"/>
      <c r="W25" s="50"/>
    </row>
    <row r="26" spans="1:23" x14ac:dyDescent="0.2">
      <c r="A26" s="56" t="s">
        <v>9</v>
      </c>
      <c r="B26" s="62" t="str">
        <f>Capital!B26</f>
        <v xml:space="preserve"> </v>
      </c>
      <c r="C26" s="48"/>
      <c r="D26" s="48"/>
      <c r="E26" s="193" t="s">
        <v>42</v>
      </c>
      <c r="F26" s="193"/>
      <c r="G26" s="194" t="str">
        <f>Capital!G26</f>
        <v>Margaret Allen</v>
      </c>
      <c r="H26" s="195"/>
      <c r="I26" s="195"/>
      <c r="J26" s="195"/>
      <c r="K26" s="49"/>
      <c r="L26" s="197"/>
      <c r="M26" s="197"/>
      <c r="N26" s="197"/>
      <c r="O26" s="197"/>
      <c r="P26" s="197"/>
      <c r="Q26" s="52"/>
      <c r="R26" s="50"/>
      <c r="S26" s="50"/>
      <c r="T26" s="50"/>
      <c r="U26" s="50"/>
      <c r="V26" s="50"/>
      <c r="W26" s="50"/>
    </row>
    <row r="27" spans="1:23" ht="6" customHeight="1" x14ac:dyDescent="0.2">
      <c r="A27" s="63"/>
      <c r="B27" s="48"/>
      <c r="C27" s="48"/>
      <c r="D27" s="48"/>
      <c r="E27" s="48"/>
      <c r="F27" s="48"/>
      <c r="G27" s="48"/>
      <c r="H27" s="48"/>
      <c r="I27" s="48"/>
      <c r="J27" s="48"/>
      <c r="K27" s="49"/>
      <c r="L27" s="52"/>
      <c r="M27" s="52"/>
      <c r="N27" s="52"/>
      <c r="O27" s="52"/>
      <c r="P27" s="52"/>
      <c r="Q27" s="52"/>
      <c r="R27" s="50"/>
      <c r="S27" s="50"/>
      <c r="T27" s="50"/>
      <c r="U27" s="50"/>
      <c r="V27" s="50"/>
      <c r="W27" s="50"/>
    </row>
    <row r="28" spans="1:23" ht="12.75" customHeight="1" x14ac:dyDescent="0.2">
      <c r="A28" s="56" t="s">
        <v>10</v>
      </c>
      <c r="B28" s="176" t="str">
        <f>Capital!B28</f>
        <v>CleanSpace Respirator docking station and Respirators, accessories</v>
      </c>
      <c r="C28" s="176"/>
      <c r="D28" s="176"/>
      <c r="E28" s="176"/>
      <c r="F28" s="176"/>
      <c r="G28" s="176"/>
      <c r="H28" s="176"/>
      <c r="I28" s="176"/>
      <c r="J28" s="176"/>
      <c r="K28" s="49"/>
      <c r="L28" s="205"/>
      <c r="M28" s="205"/>
      <c r="N28" s="205"/>
      <c r="O28" s="205"/>
      <c r="P28" s="205"/>
      <c r="Q28" s="52"/>
      <c r="R28" s="50"/>
      <c r="S28" s="50"/>
      <c r="T28" s="50"/>
      <c r="U28" s="50"/>
      <c r="V28" s="50"/>
      <c r="W28" s="50"/>
    </row>
    <row r="29" spans="1:23" x14ac:dyDescent="0.2">
      <c r="A29" s="48"/>
      <c r="B29" s="177"/>
      <c r="C29" s="177"/>
      <c r="D29" s="177"/>
      <c r="E29" s="177"/>
      <c r="F29" s="177"/>
      <c r="G29" s="177"/>
      <c r="H29" s="177"/>
      <c r="I29" s="177"/>
      <c r="J29" s="177"/>
      <c r="K29" s="49"/>
      <c r="L29" s="205"/>
      <c r="M29" s="205"/>
      <c r="N29" s="205"/>
      <c r="O29" s="205"/>
      <c r="P29" s="205"/>
      <c r="Q29" s="52"/>
      <c r="R29" s="50"/>
      <c r="S29" s="50"/>
      <c r="T29" s="50"/>
      <c r="U29" s="50"/>
      <c r="V29" s="50"/>
      <c r="W29" s="50"/>
    </row>
    <row r="30" spans="1:23" ht="15.75" x14ac:dyDescent="0.25">
      <c r="A30" s="178" t="s">
        <v>24</v>
      </c>
      <c r="B30" s="178"/>
      <c r="C30" s="178" t="s">
        <v>23</v>
      </c>
      <c r="D30" s="178"/>
      <c r="E30" s="178"/>
      <c r="F30" s="64" t="s">
        <v>22</v>
      </c>
      <c r="G30" s="178" t="s">
        <v>21</v>
      </c>
      <c r="H30" s="178"/>
      <c r="I30" s="178" t="s">
        <v>20</v>
      </c>
      <c r="J30" s="180"/>
      <c r="K30" s="49"/>
      <c r="L30" s="197"/>
      <c r="M30" s="197"/>
      <c r="N30" s="197"/>
      <c r="O30" s="197"/>
      <c r="P30" s="197"/>
      <c r="Q30" s="52"/>
      <c r="R30" s="50"/>
      <c r="S30" s="50"/>
      <c r="T30" s="50"/>
      <c r="U30" s="50"/>
      <c r="V30" s="50"/>
      <c r="W30" s="50"/>
    </row>
    <row r="31" spans="1:23" x14ac:dyDescent="0.2">
      <c r="A31" s="162" t="str">
        <f>Capital!A31</f>
        <v>Station Charging and Storage Case</v>
      </c>
      <c r="B31" s="163"/>
      <c r="C31" s="191" t="str">
        <f>Capital!C31</f>
        <v>CS3014</v>
      </c>
      <c r="D31" s="191"/>
      <c r="E31" s="191"/>
      <c r="F31" s="65">
        <f>Capital!F31</f>
        <v>1</v>
      </c>
      <c r="G31" s="181">
        <f>Capital!G31</f>
        <v>4837.8</v>
      </c>
      <c r="H31" s="181"/>
      <c r="I31" s="211">
        <f>Capital!I31</f>
        <v>4837.8</v>
      </c>
      <c r="J31" s="212"/>
      <c r="K31" s="49"/>
      <c r="L31" s="50"/>
      <c r="M31" s="50"/>
      <c r="N31" s="50"/>
      <c r="O31" s="50"/>
      <c r="P31" s="50"/>
      <c r="Q31" s="52"/>
      <c r="R31" s="50"/>
      <c r="S31" s="50"/>
      <c r="T31" s="50"/>
      <c r="U31" s="50"/>
      <c r="V31" s="50"/>
      <c r="W31" s="50"/>
    </row>
    <row r="32" spans="1:23" x14ac:dyDescent="0.2">
      <c r="A32" s="119" t="str">
        <f>Capital!A32</f>
        <v>Respirators and accessories</v>
      </c>
      <c r="B32" s="120"/>
      <c r="C32" s="107" t="str">
        <f>Capital!C32</f>
        <v>Various</v>
      </c>
      <c r="D32" s="107"/>
      <c r="E32" s="107"/>
      <c r="F32" s="65">
        <f>Capital!F32</f>
        <v>1</v>
      </c>
      <c r="G32" s="181">
        <f>Capital!G32</f>
        <v>12606.44</v>
      </c>
      <c r="H32" s="181"/>
      <c r="I32" s="185">
        <f>Capital!I32</f>
        <v>12606.44</v>
      </c>
      <c r="J32" s="186"/>
      <c r="K32" s="49"/>
      <c r="L32" s="197"/>
      <c r="M32" s="197"/>
      <c r="N32" s="197"/>
      <c r="O32" s="197"/>
      <c r="P32" s="197"/>
      <c r="Q32" s="52"/>
      <c r="R32" s="50"/>
      <c r="S32" s="50"/>
      <c r="T32" s="50"/>
      <c r="U32" s="50"/>
      <c r="V32" s="50"/>
      <c r="W32" s="50"/>
    </row>
    <row r="33" spans="1:23" x14ac:dyDescent="0.2">
      <c r="A33" s="182" t="str">
        <f>Capital!A34</f>
        <v xml:space="preserve"> </v>
      </c>
      <c r="B33" s="120"/>
      <c r="C33" s="107" t="str">
        <f>Capital!C34</f>
        <v xml:space="preserve"> </v>
      </c>
      <c r="D33" s="107"/>
      <c r="E33" s="107"/>
      <c r="F33" s="65">
        <f>Capital!F34</f>
        <v>0</v>
      </c>
      <c r="G33" s="181">
        <f>Capital!G34</f>
        <v>0</v>
      </c>
      <c r="H33" s="181"/>
      <c r="I33" s="185">
        <f>Capital!I34</f>
        <v>0</v>
      </c>
      <c r="J33" s="186"/>
      <c r="K33" s="49"/>
      <c r="L33" s="50"/>
      <c r="M33" s="50"/>
      <c r="N33" s="50"/>
      <c r="O33" s="50"/>
      <c r="P33" s="50"/>
      <c r="Q33" s="52"/>
      <c r="R33" s="50"/>
      <c r="S33" s="50"/>
      <c r="T33" s="50"/>
      <c r="U33" s="50"/>
      <c r="V33" s="50"/>
      <c r="W33" s="50"/>
    </row>
    <row r="34" spans="1:23" x14ac:dyDescent="0.2">
      <c r="A34" s="182" t="str">
        <f>Capital!A35</f>
        <v xml:space="preserve"> </v>
      </c>
      <c r="B34" s="120"/>
      <c r="C34" s="107" t="str">
        <f>Capital!C35</f>
        <v xml:space="preserve"> </v>
      </c>
      <c r="D34" s="107"/>
      <c r="E34" s="107"/>
      <c r="F34" s="65">
        <f>Capital!F35</f>
        <v>0</v>
      </c>
      <c r="G34" s="181">
        <f>Capital!G35</f>
        <v>0</v>
      </c>
      <c r="H34" s="181"/>
      <c r="I34" s="185">
        <f>Capital!I35</f>
        <v>0</v>
      </c>
      <c r="J34" s="186"/>
      <c r="K34" s="49"/>
      <c r="L34" s="197"/>
      <c r="M34" s="197"/>
      <c r="N34" s="197"/>
      <c r="O34" s="197"/>
      <c r="P34" s="197"/>
      <c r="Q34" s="52"/>
      <c r="R34" s="50"/>
      <c r="S34" s="50"/>
      <c r="T34" s="50"/>
      <c r="U34" s="50"/>
      <c r="V34" s="50"/>
      <c r="W34" s="50"/>
    </row>
    <row r="35" spans="1:23" x14ac:dyDescent="0.2">
      <c r="A35" s="182" t="str">
        <f>Capital!A37</f>
        <v xml:space="preserve"> </v>
      </c>
      <c r="B35" s="120"/>
      <c r="C35" s="107" t="str">
        <f>Capital!C37</f>
        <v xml:space="preserve"> </v>
      </c>
      <c r="D35" s="107"/>
      <c r="E35" s="107"/>
      <c r="F35" s="65">
        <f>Capital!F37</f>
        <v>0</v>
      </c>
      <c r="G35" s="181">
        <f>Capital!G37</f>
        <v>0</v>
      </c>
      <c r="H35" s="181"/>
      <c r="I35" s="185">
        <f>Capital!I37</f>
        <v>0</v>
      </c>
      <c r="J35" s="186"/>
      <c r="K35" s="49"/>
      <c r="L35" s="197"/>
      <c r="M35" s="197"/>
      <c r="N35" s="197"/>
      <c r="O35" s="197"/>
      <c r="P35" s="197"/>
      <c r="Q35" s="52"/>
      <c r="R35" s="50"/>
      <c r="S35" s="50"/>
      <c r="T35" s="50"/>
      <c r="U35" s="50"/>
      <c r="V35" s="50"/>
      <c r="W35" s="50"/>
    </row>
    <row r="36" spans="1:23" x14ac:dyDescent="0.2">
      <c r="A36" s="182" t="str">
        <f>Capital!A38</f>
        <v xml:space="preserve"> </v>
      </c>
      <c r="B36" s="120"/>
      <c r="C36" s="107" t="str">
        <f>Capital!C38</f>
        <v xml:space="preserve"> </v>
      </c>
      <c r="D36" s="107"/>
      <c r="E36" s="107"/>
      <c r="F36" s="65">
        <f>Capital!F38</f>
        <v>0</v>
      </c>
      <c r="G36" s="181">
        <f>Capital!G38</f>
        <v>0</v>
      </c>
      <c r="H36" s="181"/>
      <c r="I36" s="185">
        <f>Capital!I38</f>
        <v>0</v>
      </c>
      <c r="J36" s="186"/>
      <c r="K36" s="49"/>
      <c r="L36" s="50"/>
      <c r="M36" s="50"/>
      <c r="N36" s="50"/>
      <c r="O36" s="50"/>
      <c r="P36" s="50"/>
      <c r="Q36" s="66"/>
      <c r="R36" s="50"/>
      <c r="S36" s="50"/>
      <c r="T36" s="50"/>
      <c r="U36" s="50"/>
      <c r="V36" s="50"/>
      <c r="W36" s="50"/>
    </row>
    <row r="37" spans="1:23" x14ac:dyDescent="0.2">
      <c r="A37" s="182" t="str">
        <f>Capital!A39</f>
        <v xml:space="preserve"> </v>
      </c>
      <c r="B37" s="120"/>
      <c r="C37" s="107" t="str">
        <f>Capital!C39</f>
        <v xml:space="preserve"> </v>
      </c>
      <c r="D37" s="107"/>
      <c r="E37" s="107"/>
      <c r="F37" s="65">
        <f>Capital!F39</f>
        <v>0</v>
      </c>
      <c r="G37" s="181">
        <f>Capital!G39</f>
        <v>0</v>
      </c>
      <c r="H37" s="181"/>
      <c r="I37" s="185">
        <f>Capital!I39</f>
        <v>0</v>
      </c>
      <c r="J37" s="186"/>
      <c r="K37" s="49"/>
      <c r="L37" s="197"/>
      <c r="M37" s="197"/>
      <c r="N37" s="197"/>
      <c r="O37" s="197"/>
      <c r="P37" s="197"/>
      <c r="Q37" s="52"/>
      <c r="R37" s="50"/>
      <c r="S37" s="50"/>
      <c r="T37" s="50"/>
      <c r="U37" s="50"/>
      <c r="V37" s="50"/>
      <c r="W37" s="50"/>
    </row>
    <row r="38" spans="1:23" x14ac:dyDescent="0.2">
      <c r="A38" s="182" t="str">
        <f>Capital!A40</f>
        <v xml:space="preserve"> </v>
      </c>
      <c r="B38" s="120"/>
      <c r="C38" s="107" t="str">
        <f>Capital!C40</f>
        <v xml:space="preserve"> </v>
      </c>
      <c r="D38" s="107"/>
      <c r="E38" s="107"/>
      <c r="F38" s="65">
        <f>Capital!F40</f>
        <v>0</v>
      </c>
      <c r="G38" s="181">
        <f>Capital!G40</f>
        <v>0</v>
      </c>
      <c r="H38" s="181"/>
      <c r="I38" s="185">
        <f>Capital!I40</f>
        <v>0</v>
      </c>
      <c r="J38" s="186"/>
      <c r="K38" s="49"/>
      <c r="L38" s="50"/>
      <c r="M38" s="50"/>
      <c r="N38" s="50"/>
      <c r="O38" s="50"/>
      <c r="P38" s="50"/>
      <c r="Q38" s="52"/>
      <c r="R38" s="50"/>
      <c r="S38" s="50"/>
      <c r="T38" s="50"/>
      <c r="U38" s="50"/>
      <c r="V38" s="50"/>
      <c r="W38" s="50"/>
    </row>
    <row r="39" spans="1:23" x14ac:dyDescent="0.2">
      <c r="A39" s="182" t="e">
        <f>Capital!#REF!</f>
        <v>#REF!</v>
      </c>
      <c r="B39" s="120"/>
      <c r="C39" s="107" t="e">
        <f>Capital!#REF!</f>
        <v>#REF!</v>
      </c>
      <c r="D39" s="107"/>
      <c r="E39" s="107"/>
      <c r="F39" s="65" t="e">
        <f>Capital!#REF!</f>
        <v>#REF!</v>
      </c>
      <c r="G39" s="181" t="e">
        <f>Capital!#REF!</f>
        <v>#REF!</v>
      </c>
      <c r="H39" s="181"/>
      <c r="I39" s="185" t="e">
        <f>Capital!#REF!</f>
        <v>#REF!</v>
      </c>
      <c r="J39" s="186"/>
      <c r="K39" s="49"/>
      <c r="L39" s="197"/>
      <c r="M39" s="197"/>
      <c r="N39" s="197"/>
      <c r="O39" s="197"/>
      <c r="P39" s="197"/>
      <c r="Q39" s="52"/>
      <c r="R39" s="50"/>
      <c r="S39" s="50"/>
      <c r="T39" s="50"/>
      <c r="U39" s="50"/>
      <c r="V39" s="50"/>
      <c r="W39" s="50"/>
    </row>
    <row r="40" spans="1:23" x14ac:dyDescent="0.2">
      <c r="A40" s="182">
        <f>Capital!A41</f>
        <v>0</v>
      </c>
      <c r="B40" s="120"/>
      <c r="C40" s="107">
        <f>Capital!C41</f>
        <v>0</v>
      </c>
      <c r="D40" s="107"/>
      <c r="E40" s="107"/>
      <c r="F40" s="65">
        <f>Capital!F41</f>
        <v>0</v>
      </c>
      <c r="G40" s="181">
        <f>Capital!G41</f>
        <v>0</v>
      </c>
      <c r="H40" s="181"/>
      <c r="I40" s="185">
        <f>Capital!I41</f>
        <v>0</v>
      </c>
      <c r="J40" s="186"/>
      <c r="K40" s="49"/>
      <c r="L40" s="197"/>
      <c r="M40" s="197"/>
      <c r="N40" s="197"/>
      <c r="O40" s="197"/>
      <c r="P40" s="197"/>
      <c r="Q40" s="52"/>
      <c r="R40" s="50"/>
      <c r="S40" s="50"/>
      <c r="T40" s="50"/>
      <c r="U40" s="50"/>
      <c r="V40" s="50"/>
      <c r="W40" s="50"/>
    </row>
    <row r="41" spans="1:23" x14ac:dyDescent="0.2">
      <c r="A41" s="182">
        <f>Capital!A42</f>
        <v>0</v>
      </c>
      <c r="B41" s="120"/>
      <c r="C41" s="107">
        <f>Capital!C42</f>
        <v>0</v>
      </c>
      <c r="D41" s="107"/>
      <c r="E41" s="107"/>
      <c r="F41" s="65">
        <f>Capital!F42</f>
        <v>0</v>
      </c>
      <c r="G41" s="181">
        <f>Capital!G42</f>
        <v>0</v>
      </c>
      <c r="H41" s="181"/>
      <c r="I41" s="185">
        <f>Capital!I42</f>
        <v>0</v>
      </c>
      <c r="J41" s="186"/>
      <c r="K41" s="49"/>
      <c r="L41" s="197"/>
      <c r="M41" s="197"/>
      <c r="N41" s="197"/>
      <c r="O41" s="197"/>
      <c r="P41" s="197"/>
      <c r="Q41" s="52"/>
      <c r="R41" s="50"/>
      <c r="S41" s="50"/>
      <c r="T41" s="50"/>
      <c r="U41" s="50"/>
      <c r="V41" s="50"/>
      <c r="W41" s="50"/>
    </row>
    <row r="42" spans="1:23" x14ac:dyDescent="0.2">
      <c r="A42" s="182">
        <f>Capital!A43</f>
        <v>0</v>
      </c>
      <c r="B42" s="120"/>
      <c r="C42" s="107">
        <f>Capital!C43</f>
        <v>0</v>
      </c>
      <c r="D42" s="107"/>
      <c r="E42" s="107"/>
      <c r="F42" s="65">
        <f>Capital!F43</f>
        <v>0</v>
      </c>
      <c r="G42" s="181">
        <f>Capital!G43</f>
        <v>0</v>
      </c>
      <c r="H42" s="181"/>
      <c r="I42" s="185">
        <f>Capital!I43</f>
        <v>0</v>
      </c>
      <c r="J42" s="186"/>
      <c r="K42" s="49"/>
      <c r="L42" s="197"/>
      <c r="M42" s="197"/>
      <c r="N42" s="197"/>
      <c r="O42" s="197"/>
      <c r="P42" s="197"/>
      <c r="Q42" s="52"/>
      <c r="R42" s="50"/>
      <c r="S42" s="50"/>
      <c r="T42" s="50"/>
      <c r="U42" s="50"/>
      <c r="V42" s="50"/>
      <c r="W42" s="50"/>
    </row>
    <row r="43" spans="1:23" x14ac:dyDescent="0.2">
      <c r="A43" s="182">
        <f>Capital!A44</f>
        <v>0</v>
      </c>
      <c r="B43" s="120"/>
      <c r="C43" s="107">
        <f>Capital!C44</f>
        <v>0</v>
      </c>
      <c r="D43" s="107"/>
      <c r="E43" s="107"/>
      <c r="F43" s="65">
        <f>Capital!F44</f>
        <v>0</v>
      </c>
      <c r="G43" s="181">
        <f>Capital!G44</f>
        <v>0</v>
      </c>
      <c r="H43" s="181"/>
      <c r="I43" s="185">
        <f>Capital!I44</f>
        <v>0</v>
      </c>
      <c r="J43" s="186"/>
      <c r="K43" s="49"/>
      <c r="L43" s="197"/>
      <c r="M43" s="197"/>
      <c r="N43" s="197"/>
      <c r="O43" s="197"/>
      <c r="P43" s="197"/>
      <c r="Q43" s="52"/>
      <c r="R43" s="50"/>
      <c r="S43" s="50"/>
      <c r="T43" s="50"/>
      <c r="U43" s="50"/>
      <c r="V43" s="50"/>
      <c r="W43" s="50"/>
    </row>
    <row r="44" spans="1:23" x14ac:dyDescent="0.2">
      <c r="A44" s="182">
        <f>Capital!A45</f>
        <v>0</v>
      </c>
      <c r="B44" s="120"/>
      <c r="C44" s="107">
        <f>Capital!C45</f>
        <v>0</v>
      </c>
      <c r="D44" s="107"/>
      <c r="E44" s="107"/>
      <c r="F44" s="65">
        <f>Capital!F45</f>
        <v>0</v>
      </c>
      <c r="G44" s="181">
        <f>Capital!G45</f>
        <v>0</v>
      </c>
      <c r="H44" s="181"/>
      <c r="I44" s="185">
        <f>Capital!I45</f>
        <v>0</v>
      </c>
      <c r="J44" s="186"/>
      <c r="K44" s="49"/>
      <c r="L44" s="207"/>
      <c r="M44" s="207"/>
      <c r="N44" s="207"/>
      <c r="O44" s="207"/>
      <c r="P44" s="207"/>
      <c r="Q44" s="52"/>
      <c r="R44" s="50"/>
      <c r="S44" s="50"/>
      <c r="T44" s="50"/>
      <c r="U44" s="50"/>
      <c r="V44" s="50"/>
      <c r="W44" s="50"/>
    </row>
    <row r="45" spans="1:23" x14ac:dyDescent="0.2">
      <c r="A45" s="213">
        <f>Capital!A46</f>
        <v>0</v>
      </c>
      <c r="B45" s="214"/>
      <c r="C45" s="187">
        <f>Capital!C46</f>
        <v>0</v>
      </c>
      <c r="D45" s="187"/>
      <c r="E45" s="187"/>
      <c r="F45" s="67">
        <f>Capital!F46</f>
        <v>0</v>
      </c>
      <c r="G45" s="200">
        <f>Capital!G46</f>
        <v>0</v>
      </c>
      <c r="H45" s="200"/>
      <c r="I45" s="183">
        <f>Capital!I46</f>
        <v>0</v>
      </c>
      <c r="J45" s="184"/>
      <c r="K45" s="49"/>
      <c r="L45" s="207"/>
      <c r="M45" s="207"/>
      <c r="N45" s="207"/>
      <c r="O45" s="207"/>
      <c r="P45" s="207"/>
      <c r="Q45" s="52"/>
      <c r="R45" s="50"/>
      <c r="S45" s="50"/>
      <c r="T45" s="50"/>
      <c r="U45" s="50"/>
      <c r="V45" s="50"/>
      <c r="W45" s="50"/>
    </row>
    <row r="46" spans="1:23" x14ac:dyDescent="0.2">
      <c r="A46" s="68" t="s">
        <v>90</v>
      </c>
      <c r="B46" s="69" t="str">
        <f>Capital!B47</f>
        <v>HPP COV</v>
      </c>
      <c r="C46" s="70" t="s">
        <v>32</v>
      </c>
      <c r="D46" s="50"/>
      <c r="E46" s="71" t="str">
        <f>Capital!E47</f>
        <v>20/21</v>
      </c>
      <c r="F46" s="72"/>
      <c r="G46" s="193" t="s">
        <v>40</v>
      </c>
      <c r="H46" s="193"/>
      <c r="I46" s="201">
        <f>Capital!I47</f>
        <v>17444.240000000002</v>
      </c>
      <c r="J46" s="210"/>
      <c r="K46" s="49"/>
      <c r="L46" s="197"/>
      <c r="M46" s="197"/>
      <c r="N46" s="197"/>
      <c r="O46" s="197"/>
      <c r="P46" s="197"/>
      <c r="Q46" s="52"/>
      <c r="R46" s="50"/>
      <c r="S46" s="50"/>
      <c r="T46" s="50"/>
      <c r="U46" s="50"/>
      <c r="V46" s="50"/>
      <c r="W46" s="50"/>
    </row>
    <row r="47" spans="1:23" x14ac:dyDescent="0.2">
      <c r="A47" s="73" t="s">
        <v>89</v>
      </c>
      <c r="B47" s="74" t="str">
        <f>Capital!B48</f>
        <v>Equip/Supply</v>
      </c>
      <c r="C47" s="198" t="s">
        <v>91</v>
      </c>
      <c r="D47" s="199"/>
      <c r="E47" s="75" t="str">
        <f>Capital!E48</f>
        <v xml:space="preserve"> </v>
      </c>
      <c r="F47" s="48"/>
      <c r="G47" s="76">
        <f>Capital!G48</f>
        <v>7.4999999999999997E-2</v>
      </c>
      <c r="H47" s="56" t="s">
        <v>38</v>
      </c>
      <c r="I47" s="201">
        <f>Capital!I48</f>
        <v>1308.32</v>
      </c>
      <c r="J47" s="202"/>
      <c r="K47" s="49"/>
      <c r="L47" s="206"/>
      <c r="M47" s="197"/>
      <c r="N47" s="197"/>
      <c r="O47" s="197"/>
      <c r="P47" s="197"/>
      <c r="Q47" s="52"/>
      <c r="R47" s="50"/>
      <c r="S47" s="50"/>
      <c r="T47" s="50"/>
      <c r="U47" s="50"/>
      <c r="V47" s="50"/>
      <c r="W47" s="50"/>
    </row>
    <row r="48" spans="1:23" x14ac:dyDescent="0.2">
      <c r="A48" s="48"/>
      <c r="B48" s="48"/>
      <c r="C48" s="77"/>
      <c r="D48" s="78"/>
      <c r="E48" s="79"/>
      <c r="F48" s="48"/>
      <c r="G48" s="193" t="s">
        <v>16</v>
      </c>
      <c r="H48" s="193"/>
      <c r="I48" s="201">
        <f>Capital!I49</f>
        <v>100</v>
      </c>
      <c r="J48" s="202"/>
      <c r="K48" s="49"/>
      <c r="L48" s="206"/>
      <c r="M48" s="197"/>
      <c r="N48" s="197"/>
      <c r="O48" s="197"/>
      <c r="P48" s="197"/>
      <c r="Q48" s="52"/>
      <c r="R48" s="50"/>
      <c r="S48" s="50"/>
      <c r="T48" s="50"/>
      <c r="U48" s="50"/>
      <c r="V48" s="50"/>
      <c r="W48" s="50"/>
    </row>
    <row r="49" spans="1:23" x14ac:dyDescent="0.2">
      <c r="A49" s="78" t="s">
        <v>31</v>
      </c>
      <c r="B49" s="80" t="str">
        <f>Capital!B50</f>
        <v>YES</v>
      </c>
      <c r="C49" s="48"/>
      <c r="D49" s="48"/>
      <c r="E49" s="48"/>
      <c r="F49" s="48"/>
      <c r="G49" s="193" t="s">
        <v>39</v>
      </c>
      <c r="H49" s="193"/>
      <c r="I49" s="201">
        <f>SUM(I46:I48)</f>
        <v>18852.560000000001</v>
      </c>
      <c r="J49" s="210"/>
      <c r="K49" s="49"/>
      <c r="L49" s="206"/>
      <c r="M49" s="197"/>
      <c r="N49" s="197"/>
      <c r="O49" s="197"/>
      <c r="P49" s="197"/>
      <c r="Q49" s="52"/>
      <c r="R49" s="50"/>
      <c r="S49" s="50"/>
      <c r="T49" s="50"/>
      <c r="U49" s="50"/>
      <c r="V49" s="50"/>
      <c r="W49" s="50"/>
    </row>
    <row r="50" spans="1:23" ht="9" customHeight="1" x14ac:dyDescent="0.2">
      <c r="A50" s="78"/>
      <c r="B50" s="81"/>
      <c r="C50" s="48"/>
      <c r="D50" s="48"/>
      <c r="E50" s="48"/>
      <c r="F50" s="48"/>
      <c r="G50" s="48"/>
      <c r="H50" s="48"/>
      <c r="I50" s="48"/>
      <c r="J50" s="48"/>
      <c r="K50" s="49"/>
      <c r="L50" s="197"/>
      <c r="M50" s="197"/>
      <c r="N50" s="197"/>
      <c r="O50" s="197"/>
      <c r="P50" s="197"/>
      <c r="Q50" s="52"/>
      <c r="R50" s="50"/>
      <c r="S50" s="50"/>
      <c r="T50" s="50"/>
      <c r="U50" s="50"/>
      <c r="V50" s="50"/>
      <c r="W50" s="50"/>
    </row>
    <row r="51" spans="1:23" x14ac:dyDescent="0.2">
      <c r="A51" s="48"/>
      <c r="B51" s="48"/>
      <c r="C51" s="48"/>
      <c r="D51" s="50"/>
      <c r="E51" s="48"/>
      <c r="F51" s="48"/>
      <c r="G51" s="209" t="str">
        <f>Capital!G52</f>
        <v>2161-401012-762000  $  5250.64</v>
      </c>
      <c r="H51" s="209"/>
      <c r="I51" s="209"/>
      <c r="J51" s="209"/>
      <c r="K51" s="49"/>
      <c r="L51" s="197"/>
      <c r="M51" s="197"/>
      <c r="N51" s="197"/>
      <c r="O51" s="197"/>
      <c r="P51" s="197"/>
      <c r="Q51" s="52"/>
      <c r="R51" s="50"/>
      <c r="S51" s="50"/>
      <c r="T51" s="50"/>
      <c r="U51" s="50"/>
      <c r="V51" s="50"/>
      <c r="W51" s="50"/>
    </row>
    <row r="52" spans="1:23" ht="12" customHeight="1" x14ac:dyDescent="0.2">
      <c r="A52" s="169" t="s">
        <v>29</v>
      </c>
      <c r="B52" s="169"/>
      <c r="C52" s="169"/>
      <c r="D52" s="84"/>
      <c r="E52" s="83" t="s">
        <v>26</v>
      </c>
      <c r="F52" s="48"/>
      <c r="G52" s="192" t="str">
        <f>Capital!G53</f>
        <v>2161-401012-728000  $13601.92</v>
      </c>
      <c r="H52" s="192"/>
      <c r="I52" s="192"/>
      <c r="J52" s="192"/>
      <c r="K52" s="49"/>
      <c r="L52" s="197"/>
      <c r="M52" s="197"/>
      <c r="N52" s="197"/>
      <c r="O52" s="197"/>
      <c r="P52" s="197"/>
      <c r="Q52" s="52"/>
      <c r="R52" s="50"/>
      <c r="S52" s="50"/>
      <c r="T52" s="50"/>
      <c r="U52" s="50"/>
      <c r="V52" s="50"/>
      <c r="W52" s="50"/>
    </row>
    <row r="53" spans="1:23" x14ac:dyDescent="0.2">
      <c r="A53" s="48"/>
      <c r="B53" s="48"/>
      <c r="C53" s="48"/>
      <c r="D53" s="48"/>
      <c r="E53" s="48"/>
      <c r="F53" s="48"/>
      <c r="G53" s="169" t="s">
        <v>30</v>
      </c>
      <c r="H53" s="169"/>
      <c r="I53" s="169"/>
      <c r="J53" s="169"/>
      <c r="K53" s="49"/>
      <c r="L53" s="206"/>
      <c r="M53" s="197"/>
      <c r="N53" s="197"/>
      <c r="O53" s="197"/>
      <c r="P53" s="197"/>
      <c r="Q53" s="52"/>
      <c r="R53" s="50"/>
      <c r="S53" s="50"/>
      <c r="T53" s="50"/>
      <c r="U53" s="50"/>
      <c r="V53" s="50"/>
      <c r="W53" s="50"/>
    </row>
    <row r="54" spans="1:23" x14ac:dyDescent="0.2">
      <c r="A54" s="48"/>
      <c r="B54" s="48"/>
      <c r="C54" s="48"/>
      <c r="D54" s="50"/>
      <c r="E54" s="48"/>
      <c r="F54" s="48"/>
      <c r="G54" s="48"/>
      <c r="H54" s="48"/>
      <c r="I54" s="48"/>
      <c r="J54" s="48"/>
      <c r="K54" s="49"/>
      <c r="L54" s="50"/>
      <c r="M54" s="50"/>
      <c r="N54" s="50"/>
      <c r="O54" s="50"/>
      <c r="P54" s="50"/>
      <c r="Q54" s="52"/>
      <c r="R54" s="50"/>
      <c r="S54" s="50"/>
      <c r="T54" s="50"/>
      <c r="U54" s="50"/>
      <c r="V54" s="50"/>
      <c r="W54" s="50"/>
    </row>
    <row r="55" spans="1:23" ht="12" customHeight="1" x14ac:dyDescent="0.2">
      <c r="A55" s="169" t="s">
        <v>76</v>
      </c>
      <c r="B55" s="169"/>
      <c r="C55" s="169"/>
      <c r="D55" s="84"/>
      <c r="E55" s="83" t="s">
        <v>26</v>
      </c>
      <c r="F55" s="48"/>
      <c r="G55" s="50"/>
      <c r="H55" s="50"/>
      <c r="I55" s="50"/>
      <c r="J55" s="50"/>
      <c r="K55" s="49"/>
      <c r="L55" s="197"/>
      <c r="M55" s="197"/>
      <c r="N55" s="197"/>
      <c r="O55" s="197"/>
      <c r="P55" s="197"/>
      <c r="Q55" s="52"/>
      <c r="R55" s="50"/>
      <c r="S55" s="50"/>
      <c r="T55" s="50"/>
      <c r="U55" s="50"/>
      <c r="V55" s="50"/>
      <c r="W55" s="50"/>
    </row>
    <row r="56" spans="1:23" ht="9.75" customHeight="1" x14ac:dyDescent="0.2">
      <c r="A56" s="173" t="s">
        <v>1</v>
      </c>
      <c r="B56" s="173"/>
      <c r="C56" s="173"/>
      <c r="D56" s="85"/>
      <c r="E56" s="48"/>
      <c r="F56" s="48"/>
      <c r="G56" s="50"/>
      <c r="H56" s="50"/>
      <c r="I56" s="50"/>
      <c r="J56" s="50"/>
      <c r="K56" s="49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</row>
    <row r="57" spans="1:23" x14ac:dyDescent="0.2">
      <c r="A57" s="48"/>
      <c r="B57" s="48"/>
      <c r="C57" s="48"/>
      <c r="D57" s="48"/>
      <c r="E57" s="48"/>
      <c r="F57" s="48"/>
      <c r="G57" s="50"/>
      <c r="H57" s="50"/>
      <c r="I57" s="50"/>
      <c r="J57" s="50"/>
      <c r="K57" s="49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</row>
    <row r="58" spans="1:23" x14ac:dyDescent="0.2">
      <c r="A58" s="170"/>
      <c r="B58" s="170"/>
      <c r="C58" s="170"/>
      <c r="D58" s="50"/>
      <c r="E58" s="50"/>
      <c r="F58" s="48"/>
      <c r="G58" s="50"/>
      <c r="H58" s="50"/>
      <c r="I58" s="50"/>
      <c r="J58" s="50"/>
      <c r="K58" s="49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</row>
    <row r="59" spans="1:23" ht="10.5" customHeight="1" x14ac:dyDescent="0.2">
      <c r="A59" s="172" t="s">
        <v>1</v>
      </c>
      <c r="B59" s="172"/>
      <c r="C59" s="172"/>
      <c r="D59" s="84"/>
      <c r="E59" s="84" t="s">
        <v>1</v>
      </c>
      <c r="F59" s="48"/>
      <c r="G59" s="50"/>
      <c r="H59" s="50"/>
      <c r="I59" s="50"/>
      <c r="J59" s="50"/>
      <c r="K59" s="49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</row>
    <row r="60" spans="1:23" x14ac:dyDescent="0.2">
      <c r="A60" s="48"/>
      <c r="B60" s="48"/>
      <c r="C60" s="48"/>
      <c r="D60" s="48"/>
      <c r="E60" s="48"/>
      <c r="F60" s="48"/>
      <c r="G60" s="50"/>
      <c r="H60" s="50"/>
      <c r="I60" s="50"/>
      <c r="J60" s="50"/>
      <c r="K60" s="49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</row>
    <row r="61" spans="1:23" x14ac:dyDescent="0.2">
      <c r="A61" s="50"/>
      <c r="B61" s="50"/>
      <c r="C61" s="50"/>
      <c r="D61" s="50"/>
      <c r="E61" s="50"/>
      <c r="F61" s="48"/>
      <c r="G61" s="50"/>
      <c r="H61" s="50"/>
      <c r="I61" s="50"/>
      <c r="J61" s="50"/>
      <c r="K61" s="49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</row>
    <row r="62" spans="1:23" ht="12.75" customHeight="1" x14ac:dyDescent="0.2">
      <c r="A62" s="171" t="s">
        <v>1</v>
      </c>
      <c r="B62" s="171"/>
      <c r="C62" s="171"/>
      <c r="D62" s="86" t="s">
        <v>1</v>
      </c>
      <c r="E62" s="86" t="s">
        <v>1</v>
      </c>
      <c r="F62" s="48"/>
      <c r="G62" s="171" t="s">
        <v>1</v>
      </c>
      <c r="H62" s="171"/>
      <c r="I62" s="171"/>
      <c r="J62" s="48"/>
      <c r="K62" s="49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</row>
    <row r="63" spans="1:23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9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</row>
    <row r="64" spans="1:23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9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</row>
    <row r="65" spans="1:23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9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</row>
    <row r="66" spans="1:23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9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</row>
    <row r="67" spans="1:23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9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</row>
    <row r="68" spans="1:23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9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</row>
    <row r="69" spans="1:23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9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</row>
    <row r="70" spans="1:23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9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</row>
    <row r="71" spans="1:23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9"/>
      <c r="L71" s="50"/>
      <c r="M71" s="50"/>
      <c r="N71" s="50"/>
      <c r="O71" s="50"/>
      <c r="P71" s="50"/>
      <c r="Q71" s="50"/>
      <c r="R71" s="50"/>
      <c r="S71" s="50"/>
      <c r="T71" s="50"/>
      <c r="U71" s="48"/>
      <c r="V71" s="48"/>
      <c r="W71" s="48"/>
    </row>
    <row r="72" spans="1:23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9"/>
      <c r="L72" s="50"/>
      <c r="M72" s="50"/>
      <c r="N72" s="50"/>
      <c r="O72" s="50"/>
      <c r="P72" s="50"/>
      <c r="Q72" s="50"/>
      <c r="R72" s="50"/>
      <c r="S72" s="50"/>
      <c r="T72" s="50"/>
      <c r="U72" s="48"/>
      <c r="V72" s="48"/>
      <c r="W72" s="48"/>
    </row>
    <row r="73" spans="1:23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9"/>
      <c r="L73" s="50"/>
      <c r="M73" s="50"/>
      <c r="N73" s="50"/>
      <c r="O73" s="50"/>
      <c r="P73" s="50"/>
      <c r="Q73" s="50"/>
      <c r="R73" s="50"/>
      <c r="S73" s="50"/>
      <c r="T73" s="50"/>
      <c r="U73" s="48"/>
      <c r="V73" s="48"/>
      <c r="W73" s="48"/>
    </row>
    <row r="74" spans="1:23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82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</row>
    <row r="75" spans="1:23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82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</row>
    <row r="76" spans="1:23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82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</row>
    <row r="77" spans="1:23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82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</row>
    <row r="78" spans="1:23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82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</row>
    <row r="79" spans="1:23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82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</row>
    <row r="80" spans="1:23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82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</row>
    <row r="81" spans="1:23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82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</row>
    <row r="82" spans="1:23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82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</row>
    <row r="83" spans="1:23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82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</row>
    <row r="84" spans="1:23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82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</row>
    <row r="85" spans="1:23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82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</row>
  </sheetData>
  <sheetProtection selectLockedCells="1"/>
  <mergeCells count="151">
    <mergeCell ref="B1:J3"/>
    <mergeCell ref="G51:J51"/>
    <mergeCell ref="G11:J11"/>
    <mergeCell ref="G12:J12"/>
    <mergeCell ref="G10:J10"/>
    <mergeCell ref="I49:J49"/>
    <mergeCell ref="G22:J22"/>
    <mergeCell ref="G23:J23"/>
    <mergeCell ref="I31:J31"/>
    <mergeCell ref="G32:H32"/>
    <mergeCell ref="G49:H49"/>
    <mergeCell ref="I33:J33"/>
    <mergeCell ref="I34:J34"/>
    <mergeCell ref="I35:J35"/>
    <mergeCell ref="I36:J36"/>
    <mergeCell ref="G46:H46"/>
    <mergeCell ref="G41:H41"/>
    <mergeCell ref="I48:J48"/>
    <mergeCell ref="G42:H42"/>
    <mergeCell ref="I46:J46"/>
    <mergeCell ref="G40:H40"/>
    <mergeCell ref="C44:E44"/>
    <mergeCell ref="A45:B45"/>
    <mergeCell ref="B8:C8"/>
    <mergeCell ref="L55:P55"/>
    <mergeCell ref="L29:P29"/>
    <mergeCell ref="L30:P30"/>
    <mergeCell ref="L32:P32"/>
    <mergeCell ref="L23:P23"/>
    <mergeCell ref="L47:P47"/>
    <mergeCell ref="L48:P48"/>
    <mergeCell ref="L42:P42"/>
    <mergeCell ref="L43:P43"/>
    <mergeCell ref="L44:P44"/>
    <mergeCell ref="L39:P39"/>
    <mergeCell ref="L40:P40"/>
    <mergeCell ref="L41:P41"/>
    <mergeCell ref="L53:P53"/>
    <mergeCell ref="L49:P49"/>
    <mergeCell ref="L50:P50"/>
    <mergeCell ref="L51:P51"/>
    <mergeCell ref="L52:P52"/>
    <mergeCell ref="L45:P45"/>
    <mergeCell ref="L46:P46"/>
    <mergeCell ref="L1:O1"/>
    <mergeCell ref="L4:P4"/>
    <mergeCell ref="L5:P5"/>
    <mergeCell ref="L6:P6"/>
    <mergeCell ref="L2:P2"/>
    <mergeCell ref="L24:P24"/>
    <mergeCell ref="L26:P26"/>
    <mergeCell ref="L28:P28"/>
    <mergeCell ref="L13:P13"/>
    <mergeCell ref="L14:P14"/>
    <mergeCell ref="L16:P16"/>
    <mergeCell ref="L19:P19"/>
    <mergeCell ref="L20:P20"/>
    <mergeCell ref="L22:P22"/>
    <mergeCell ref="L18:Q18"/>
    <mergeCell ref="G52:J52"/>
    <mergeCell ref="E26:F26"/>
    <mergeCell ref="G26:J26"/>
    <mergeCell ref="A33:B33"/>
    <mergeCell ref="A34:B34"/>
    <mergeCell ref="A35:B35"/>
    <mergeCell ref="A36:B36"/>
    <mergeCell ref="G48:H48"/>
    <mergeCell ref="L8:P8"/>
    <mergeCell ref="L10:P10"/>
    <mergeCell ref="L11:P11"/>
    <mergeCell ref="L12:P12"/>
    <mergeCell ref="L34:P34"/>
    <mergeCell ref="L35:P35"/>
    <mergeCell ref="L37:P37"/>
    <mergeCell ref="B20:D20"/>
    <mergeCell ref="I39:J39"/>
    <mergeCell ref="C47:D47"/>
    <mergeCell ref="I37:J37"/>
    <mergeCell ref="I38:J38"/>
    <mergeCell ref="G45:H45"/>
    <mergeCell ref="I47:J47"/>
    <mergeCell ref="I41:J41"/>
    <mergeCell ref="I42:J42"/>
    <mergeCell ref="B16:C16"/>
    <mergeCell ref="G14:H14"/>
    <mergeCell ref="G8:I8"/>
    <mergeCell ref="B14:C14"/>
    <mergeCell ref="B11:E11"/>
    <mergeCell ref="G13:J13"/>
    <mergeCell ref="B10:E10"/>
    <mergeCell ref="C40:E40"/>
    <mergeCell ref="C41:E41"/>
    <mergeCell ref="G36:H36"/>
    <mergeCell ref="C31:E31"/>
    <mergeCell ref="G31:H31"/>
    <mergeCell ref="I32:J32"/>
    <mergeCell ref="C33:E33"/>
    <mergeCell ref="B18:C18"/>
    <mergeCell ref="B22:C22"/>
    <mergeCell ref="A32:B32"/>
    <mergeCell ref="B24:C24"/>
    <mergeCell ref="C32:E32"/>
    <mergeCell ref="C34:E34"/>
    <mergeCell ref="C35:E35"/>
    <mergeCell ref="C36:E36"/>
    <mergeCell ref="A44:B44"/>
    <mergeCell ref="I45:J45"/>
    <mergeCell ref="I44:J44"/>
    <mergeCell ref="G43:H43"/>
    <mergeCell ref="G44:H44"/>
    <mergeCell ref="I43:J43"/>
    <mergeCell ref="C43:E43"/>
    <mergeCell ref="C45:E45"/>
    <mergeCell ref="A37:B37"/>
    <mergeCell ref="A38:B38"/>
    <mergeCell ref="C38:E38"/>
    <mergeCell ref="I40:J40"/>
    <mergeCell ref="A43:B43"/>
    <mergeCell ref="G37:H37"/>
    <mergeCell ref="G38:H38"/>
    <mergeCell ref="G39:H39"/>
    <mergeCell ref="A40:B40"/>
    <mergeCell ref="A41:B41"/>
    <mergeCell ref="A42:B42"/>
    <mergeCell ref="C37:E37"/>
    <mergeCell ref="A39:B39"/>
    <mergeCell ref="C39:E39"/>
    <mergeCell ref="A52:C52"/>
    <mergeCell ref="G53:J53"/>
    <mergeCell ref="A58:C58"/>
    <mergeCell ref="A62:C62"/>
    <mergeCell ref="G62:I62"/>
    <mergeCell ref="A59:C59"/>
    <mergeCell ref="A55:C55"/>
    <mergeCell ref="A56:C56"/>
    <mergeCell ref="B4:J5"/>
    <mergeCell ref="A31:B31"/>
    <mergeCell ref="B28:J29"/>
    <mergeCell ref="C30:E30"/>
    <mergeCell ref="A30:B30"/>
    <mergeCell ref="G24:J24"/>
    <mergeCell ref="B12:E12"/>
    <mergeCell ref="G20:J20"/>
    <mergeCell ref="G18:I18"/>
    <mergeCell ref="G16:I16"/>
    <mergeCell ref="I30:J30"/>
    <mergeCell ref="G30:H30"/>
    <mergeCell ref="C42:E42"/>
    <mergeCell ref="G33:H33"/>
    <mergeCell ref="G34:H34"/>
    <mergeCell ref="G35:H35"/>
  </mergeCells>
  <phoneticPr fontId="2" type="noConversion"/>
  <dataValidations count="5">
    <dataValidation type="list" allowBlank="1" showInputMessage="1" sqref="B46">
      <formula1>Grants</formula1>
    </dataValidation>
    <dataValidation type="list" allowBlank="1" showInputMessage="1" sqref="E46">
      <formula1>Grantyear</formula1>
    </dataValidation>
    <dataValidation allowBlank="1" showInputMessage="1" sqref="F46 E47:E48"/>
    <dataValidation type="list" allowBlank="1" showInputMessage="1" sqref="B47">
      <formula1>Project</formula1>
    </dataValidation>
    <dataValidation type="list" allowBlank="1" showInputMessage="1" sqref="B49">
      <formula1>Quote</formula1>
    </dataValidation>
  </dataValidations>
  <pageMargins left="0.75" right="0.75" top="0.5" bottom="0.5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A1:C26"/>
  <sheetViews>
    <sheetView workbookViewId="0">
      <selection activeCell="A27" sqref="A27"/>
    </sheetView>
  </sheetViews>
  <sheetFormatPr defaultRowHeight="12.75" x14ac:dyDescent="0.2"/>
  <cols>
    <col min="1" max="1" width="17.28515625" customWidth="1"/>
  </cols>
  <sheetData>
    <row r="1" spans="1:1" x14ac:dyDescent="0.2">
      <c r="A1" t="s">
        <v>33</v>
      </c>
    </row>
    <row r="2" spans="1:1" x14ac:dyDescent="0.2">
      <c r="A2" t="s">
        <v>80</v>
      </c>
    </row>
    <row r="3" spans="1:1" x14ac:dyDescent="0.2">
      <c r="A3" t="s">
        <v>92</v>
      </c>
    </row>
    <row r="4" spans="1:1" x14ac:dyDescent="0.2">
      <c r="A4" t="s">
        <v>81</v>
      </c>
    </row>
    <row r="7" spans="1:1" x14ac:dyDescent="0.2">
      <c r="A7" t="s">
        <v>1</v>
      </c>
    </row>
    <row r="9" spans="1:1" x14ac:dyDescent="0.2">
      <c r="A9" t="s">
        <v>34</v>
      </c>
    </row>
    <row r="10" spans="1:1" x14ac:dyDescent="0.2">
      <c r="A10" s="46" t="s">
        <v>93</v>
      </c>
    </row>
    <row r="11" spans="1:1" x14ac:dyDescent="0.2">
      <c r="A11" s="46" t="s">
        <v>96</v>
      </c>
    </row>
    <row r="12" spans="1:1" x14ac:dyDescent="0.2">
      <c r="A12" s="46" t="s">
        <v>97</v>
      </c>
    </row>
    <row r="14" spans="1:1" x14ac:dyDescent="0.2">
      <c r="A14" t="s">
        <v>35</v>
      </c>
    </row>
    <row r="15" spans="1:1" x14ac:dyDescent="0.2">
      <c r="A15" t="s">
        <v>36</v>
      </c>
    </row>
    <row r="16" spans="1:1" x14ac:dyDescent="0.2">
      <c r="A16" t="s">
        <v>37</v>
      </c>
    </row>
    <row r="18" spans="1:3" x14ac:dyDescent="0.2">
      <c r="A18" t="s">
        <v>82</v>
      </c>
    </row>
    <row r="19" spans="1:3" x14ac:dyDescent="0.2">
      <c r="A19" t="s">
        <v>83</v>
      </c>
    </row>
    <row r="20" spans="1:3" x14ac:dyDescent="0.2">
      <c r="A20" t="s">
        <v>84</v>
      </c>
    </row>
    <row r="21" spans="1:3" x14ac:dyDescent="0.2">
      <c r="A21" t="s">
        <v>85</v>
      </c>
    </row>
    <row r="22" spans="1:3" x14ac:dyDescent="0.2">
      <c r="A22" t="s">
        <v>86</v>
      </c>
    </row>
    <row r="23" spans="1:3" x14ac:dyDescent="0.2">
      <c r="A23" t="s">
        <v>87</v>
      </c>
      <c r="C23" t="s">
        <v>1</v>
      </c>
    </row>
    <row r="25" spans="1:3" x14ac:dyDescent="0.2">
      <c r="A25" s="46" t="s">
        <v>98</v>
      </c>
    </row>
    <row r="26" spans="1:3" x14ac:dyDescent="0.2">
      <c r="A26" s="47">
        <v>7.4999999999999997E-2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Capital</vt:lpstr>
      <vt:lpstr>Internal-PO</vt:lpstr>
      <vt:lpstr>Tables</vt:lpstr>
      <vt:lpstr>Category</vt:lpstr>
      <vt:lpstr>Grants</vt:lpstr>
      <vt:lpstr>Grantyear</vt:lpstr>
      <vt:lpstr>Other</vt:lpstr>
      <vt:lpstr>Capital!Print_Area</vt:lpstr>
      <vt:lpstr>'Internal-PO'!Print_Area</vt:lpstr>
      <vt:lpstr>Quote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Dahlke</dc:creator>
  <cp:lastModifiedBy>Margaret (Katy) Allen</cp:lastModifiedBy>
  <cp:lastPrinted>2020-10-28T20:53:33Z</cp:lastPrinted>
  <dcterms:created xsi:type="dcterms:W3CDTF">2009-08-13T22:51:10Z</dcterms:created>
  <dcterms:modified xsi:type="dcterms:W3CDTF">2020-11-24T17:12:35Z</dcterms:modified>
</cp:coreProperties>
</file>