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sd01.hsd.lan\Public Health\Emergency Preparedness\PO'S\COV HPP 20-21\HCOV210003 MMS Respirators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Sheet1!$A$1:$H$29</definedName>
  </definedNames>
  <calcPr calcId="162913"/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F19" i="1"/>
  <c r="F18" i="1"/>
  <c r="F17" i="1"/>
  <c r="F16" i="1"/>
  <c r="F15" i="1"/>
  <c r="F14" i="1"/>
  <c r="F13" i="1"/>
  <c r="D19" i="1"/>
  <c r="D18" i="1"/>
  <c r="D17" i="1"/>
  <c r="D15" i="1"/>
  <c r="D16" i="1"/>
  <c r="D14" i="1"/>
  <c r="D13" i="1"/>
  <c r="F20" i="1" l="1"/>
  <c r="F21" i="1" s="1"/>
  <c r="H20" i="1"/>
  <c r="H21" i="1" s="1"/>
  <c r="D20" i="1"/>
  <c r="D21" i="1" s="1"/>
  <c r="F24" i="1" l="1"/>
  <c r="H24" i="1"/>
  <c r="D24" i="1"/>
</calcChain>
</file>

<file path=xl/sharedStrings.xml><?xml version="1.0" encoding="utf-8"?>
<sst xmlns="http://schemas.openxmlformats.org/spreadsheetml/2006/main" count="61" uniqueCount="39">
  <si>
    <t>Buy Local Worksheet</t>
  </si>
  <si>
    <t>Prepared By</t>
  </si>
  <si>
    <t>Date</t>
  </si>
  <si>
    <t>Vendor Name</t>
  </si>
  <si>
    <t>Address</t>
  </si>
  <si>
    <t>Vendor Phone #</t>
  </si>
  <si>
    <t>Vendor Contact</t>
  </si>
  <si>
    <t>Local</t>
  </si>
  <si>
    <t>Local Preference</t>
  </si>
  <si>
    <t>Non-Local</t>
  </si>
  <si>
    <t>ITEM</t>
  </si>
  <si>
    <t>QTY</t>
  </si>
  <si>
    <t>Unit Price</t>
  </si>
  <si>
    <t>Extension</t>
  </si>
  <si>
    <t>Comments</t>
  </si>
  <si>
    <t>Cost</t>
  </si>
  <si>
    <t>Shipping</t>
  </si>
  <si>
    <t>Handling</t>
  </si>
  <si>
    <t>Total</t>
  </si>
  <si>
    <t>Margaret Allen</t>
  </si>
  <si>
    <t xml:space="preserve"> </t>
  </si>
  <si>
    <t>X</t>
  </si>
  <si>
    <t>9954 Maryland Dr, Suite 4000</t>
  </si>
  <si>
    <t>864-367-1984</t>
  </si>
  <si>
    <t>Patrick Gagnon</t>
  </si>
  <si>
    <t>Henrico, VA  23233</t>
  </si>
  <si>
    <t xml:space="preserve"> + accessories (See Attached)</t>
  </si>
  <si>
    <t>7.5%      Tax</t>
  </si>
  <si>
    <t>CleanSpace Technology</t>
  </si>
  <si>
    <t>16-18 Carlotta Street</t>
  </si>
  <si>
    <t>Artarmon NSW 2064</t>
  </si>
  <si>
    <t>Louise Kring</t>
  </si>
  <si>
    <t>Fisher Scientific</t>
  </si>
  <si>
    <t>McKesson Medical Surgical</t>
  </si>
  <si>
    <t>CleanSpace Docking Station</t>
  </si>
  <si>
    <t>81 Wyman St</t>
  </si>
  <si>
    <t>Waltham, MA 02145</t>
  </si>
  <si>
    <t>781-622-1000</t>
  </si>
  <si>
    <t>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</si>
</sst>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/>
    <xf numFmtId="0" fontId="0" fillId="0" borderId="2" xfId="0" applyNumberFormat="1" applyBorder="1"/>
    <xf numFmtId="0" fontId="0" fillId="0" borderId="3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0" xfId="0" applyNumberFormat="1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3" xfId="0" applyNumberFormat="1" applyFill="1" applyBorder="1"/>
    <xf numFmtId="0" fontId="0" fillId="0" borderId="5" xfId="0" applyNumberFormat="1" applyFill="1" applyBorder="1"/>
    <xf numFmtId="0" fontId="0" fillId="0" borderId="7" xfId="0" applyNumberFormat="1" applyFill="1" applyBorder="1"/>
    <xf numFmtId="0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right"/>
    </xf>
    <xf numFmtId="44" fontId="0" fillId="0" borderId="1" xfId="1" applyFont="1" applyBorder="1"/>
    <xf numFmtId="44" fontId="0" fillId="0" borderId="2" xfId="1" applyFont="1" applyBorder="1"/>
    <xf numFmtId="44" fontId="0" fillId="0" borderId="3" xfId="1" applyFont="1" applyBorder="1"/>
    <xf numFmtId="44" fontId="0" fillId="0" borderId="4" xfId="1" applyFont="1" applyBorder="1"/>
    <xf numFmtId="44" fontId="0" fillId="0" borderId="5" xfId="1" applyFont="1" applyBorder="1"/>
    <xf numFmtId="44" fontId="0" fillId="0" borderId="11" xfId="1" applyFont="1" applyBorder="1" applyAlignment="1">
      <alignment horizontal="right"/>
    </xf>
    <xf numFmtId="44" fontId="0" fillId="0" borderId="11" xfId="1" applyFont="1" applyBorder="1"/>
    <xf numFmtId="44" fontId="0" fillId="0" borderId="6" xfId="1" applyFont="1" applyBorder="1"/>
    <xf numFmtId="44" fontId="0" fillId="0" borderId="7" xfId="1" applyFont="1" applyBorder="1"/>
    <xf numFmtId="0" fontId="0" fillId="2" borderId="2" xfId="0" applyNumberFormat="1" applyFill="1" applyBorder="1"/>
    <xf numFmtId="0" fontId="0" fillId="2" borderId="3" xfId="0" applyNumberFormat="1" applyFill="1" applyBorder="1"/>
    <xf numFmtId="0" fontId="0" fillId="2" borderId="8" xfId="0" applyNumberFormat="1" applyFill="1" applyBorder="1"/>
    <xf numFmtId="0" fontId="0" fillId="2" borderId="9" xfId="0" applyNumberFormat="1" applyFill="1" applyBorder="1"/>
    <xf numFmtId="0" fontId="0" fillId="2" borderId="4" xfId="0" applyNumberFormat="1" applyFill="1" applyBorder="1"/>
    <xf numFmtId="0" fontId="0" fillId="2" borderId="5" xfId="0" applyNumberFormat="1" applyFill="1" applyBorder="1"/>
    <xf numFmtId="0" fontId="0" fillId="2" borderId="6" xfId="0" applyNumberFormat="1" applyFill="1" applyBorder="1"/>
    <xf numFmtId="0" fontId="0" fillId="2" borderId="7" xfId="0" applyNumberFormat="1" applyFill="1" applyBorder="1"/>
    <xf numFmtId="0" fontId="0" fillId="2" borderId="8" xfId="0" applyNumberFormat="1" applyFill="1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right"/>
    </xf>
    <xf numFmtId="44" fontId="0" fillId="2" borderId="10" xfId="1" applyFont="1" applyFill="1" applyBorder="1" applyAlignment="1">
      <alignment horizontal="center" vertical="center"/>
    </xf>
    <xf numFmtId="44" fontId="0" fillId="0" borderId="12" xfId="1" applyFont="1" applyBorder="1" applyAlignment="1">
      <alignment horizontal="right"/>
    </xf>
    <xf numFmtId="44" fontId="0" fillId="0" borderId="10" xfId="1" applyFont="1" applyBorder="1" applyAlignment="1">
      <alignment horizontal="right"/>
    </xf>
    <xf numFmtId="44" fontId="0" fillId="0" borderId="4" xfId="1" applyFont="1" applyBorder="1" applyAlignment="1">
      <alignment horizontal="right"/>
    </xf>
    <xf numFmtId="14" fontId="0" fillId="2" borderId="2" xfId="0" applyNumberFormat="1" applyFill="1" applyBorder="1"/>
    <xf numFmtId="14" fontId="0" fillId="2" borderId="8" xfId="0" applyNumberFormat="1" applyFill="1" applyBorder="1"/>
    <xf numFmtId="0" fontId="0" fillId="2" borderId="6" xfId="0" applyFill="1" applyBorder="1"/>
    <xf numFmtId="44" fontId="2" fillId="2" borderId="1" xfId="1" applyFont="1" applyFill="1" applyBorder="1" applyAlignment="1">
      <alignment horizontal="right"/>
    </xf>
    <xf numFmtId="44" fontId="2" fillId="0" borderId="1" xfId="1" applyFont="1" applyBorder="1"/>
    <xf numFmtId="1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80" zoomScaleNormal="80" workbookViewId="0">
      <selection activeCell="F7" sqref="F7"/>
    </sheetView>
  </sheetViews>
  <sheetFormatPr defaultRowHeight="15" x14ac:dyDescent="0.25"/>
  <cols>
    <col min="1" max="1" width="30.7109375" customWidth="1"/>
    <col min="2" max="2" width="17.42578125" customWidth="1"/>
    <col min="3" max="5" width="13.85546875" customWidth="1"/>
    <col min="6" max="6" width="15.28515625" customWidth="1"/>
    <col min="7" max="8" width="13.85546875" customWidth="1"/>
  </cols>
  <sheetData>
    <row r="1" spans="1:8" ht="31.5" customHeight="1" thickBot="1" x14ac:dyDescent="0.3">
      <c r="A1" s="2" t="s">
        <v>0</v>
      </c>
      <c r="B1" s="2"/>
      <c r="C1" s="2"/>
      <c r="D1" s="2"/>
      <c r="E1" s="2" t="s">
        <v>1</v>
      </c>
      <c r="F1" s="2" t="s">
        <v>19</v>
      </c>
      <c r="G1" s="2"/>
      <c r="H1" s="46">
        <v>44151</v>
      </c>
    </row>
    <row r="2" spans="1:8" ht="15.75" thickBot="1" x14ac:dyDescent="0.3">
      <c r="A2" s="3"/>
      <c r="B2" s="4" t="s">
        <v>2</v>
      </c>
      <c r="C2" s="41">
        <v>44077</v>
      </c>
      <c r="D2" s="25"/>
      <c r="E2" s="42">
        <v>44148</v>
      </c>
      <c r="F2" s="27"/>
      <c r="G2" s="42">
        <v>44145</v>
      </c>
      <c r="H2" s="27"/>
    </row>
    <row r="3" spans="1:8" ht="15.75" thickBot="1" x14ac:dyDescent="0.3">
      <c r="A3" s="5"/>
      <c r="B3" s="6" t="s">
        <v>3</v>
      </c>
      <c r="C3" s="24" t="s">
        <v>28</v>
      </c>
      <c r="D3" s="25"/>
      <c r="E3" s="24" t="s">
        <v>33</v>
      </c>
      <c r="F3" s="25"/>
      <c r="G3" s="24" t="s">
        <v>32</v>
      </c>
      <c r="H3" s="25"/>
    </row>
    <row r="4" spans="1:8" x14ac:dyDescent="0.25">
      <c r="A4" s="5"/>
      <c r="B4" s="7" t="s">
        <v>4</v>
      </c>
      <c r="C4" s="24" t="s">
        <v>29</v>
      </c>
      <c r="D4" s="25"/>
      <c r="E4" s="24" t="s">
        <v>22</v>
      </c>
      <c r="F4" s="25"/>
      <c r="G4" s="24" t="s">
        <v>35</v>
      </c>
      <c r="H4" s="25"/>
    </row>
    <row r="5" spans="1:8" x14ac:dyDescent="0.25">
      <c r="A5" s="5"/>
      <c r="B5" s="7"/>
      <c r="C5" s="28" t="s">
        <v>30</v>
      </c>
      <c r="D5" s="29"/>
      <c r="E5" s="28" t="s">
        <v>25</v>
      </c>
      <c r="F5" s="29"/>
      <c r="G5" s="28" t="s">
        <v>36</v>
      </c>
      <c r="H5" s="29"/>
    </row>
    <row r="6" spans="1:8" ht="15.75" thickBot="1" x14ac:dyDescent="0.3">
      <c r="A6" s="5"/>
      <c r="B6" s="7"/>
      <c r="C6" s="43" t="s">
        <v>38</v>
      </c>
      <c r="D6" s="31"/>
      <c r="E6" s="30"/>
      <c r="F6" s="31"/>
      <c r="G6" s="30"/>
      <c r="H6" s="31"/>
    </row>
    <row r="7" spans="1:8" ht="15.75" thickBot="1" x14ac:dyDescent="0.3">
      <c r="A7" s="5"/>
      <c r="B7" s="6" t="s">
        <v>5</v>
      </c>
      <c r="C7" s="30">
        <v>61284364000</v>
      </c>
      <c r="D7" s="27"/>
      <c r="E7" s="26" t="s">
        <v>23</v>
      </c>
      <c r="F7" s="27"/>
      <c r="G7" s="26" t="s">
        <v>37</v>
      </c>
      <c r="H7" s="27"/>
    </row>
    <row r="8" spans="1:8" ht="15.75" thickBot="1" x14ac:dyDescent="0.3">
      <c r="A8" s="8"/>
      <c r="B8" s="9" t="s">
        <v>6</v>
      </c>
      <c r="C8" s="26" t="s">
        <v>31</v>
      </c>
      <c r="D8" s="27"/>
      <c r="E8" s="26" t="s">
        <v>24</v>
      </c>
      <c r="F8" s="27"/>
      <c r="G8" s="26" t="s">
        <v>20</v>
      </c>
      <c r="H8" s="27"/>
    </row>
    <row r="9" spans="1:8" ht="15.75" thickBot="1" x14ac:dyDescent="0.3">
      <c r="A9" s="3"/>
      <c r="B9" s="10" t="s">
        <v>7</v>
      </c>
      <c r="C9" s="32" t="s">
        <v>20</v>
      </c>
      <c r="D9" s="33"/>
      <c r="E9" s="32"/>
      <c r="F9" s="33"/>
      <c r="G9" s="32" t="s">
        <v>20</v>
      </c>
      <c r="H9" s="33"/>
    </row>
    <row r="10" spans="1:8" ht="15.75" thickBot="1" x14ac:dyDescent="0.3">
      <c r="A10" s="5"/>
      <c r="B10" s="11" t="s">
        <v>8</v>
      </c>
      <c r="C10" s="32" t="s">
        <v>20</v>
      </c>
      <c r="D10" s="33"/>
      <c r="E10" s="32"/>
      <c r="F10" s="33"/>
      <c r="G10" s="32"/>
      <c r="H10" s="33"/>
    </row>
    <row r="11" spans="1:8" ht="15.75" thickBot="1" x14ac:dyDescent="0.3">
      <c r="A11" s="8"/>
      <c r="B11" s="12" t="s">
        <v>9</v>
      </c>
      <c r="C11" s="32" t="s">
        <v>21</v>
      </c>
      <c r="D11" s="33"/>
      <c r="E11" s="32" t="s">
        <v>21</v>
      </c>
      <c r="F11" s="33"/>
      <c r="G11" s="32" t="s">
        <v>21</v>
      </c>
      <c r="H11" s="33"/>
    </row>
    <row r="12" spans="1:8" s="1" customFormat="1" ht="15.75" thickBot="1" x14ac:dyDescent="0.3">
      <c r="A12" s="13" t="s">
        <v>10</v>
      </c>
      <c r="B12" s="13" t="s">
        <v>11</v>
      </c>
      <c r="C12" s="13" t="s">
        <v>12</v>
      </c>
      <c r="D12" s="13" t="s">
        <v>13</v>
      </c>
      <c r="E12" s="13" t="s">
        <v>12</v>
      </c>
      <c r="F12" s="13" t="s">
        <v>13</v>
      </c>
      <c r="G12" s="13" t="s">
        <v>12</v>
      </c>
      <c r="H12" s="13" t="s">
        <v>13</v>
      </c>
    </row>
    <row r="13" spans="1:8" ht="15.75" thickBot="1" x14ac:dyDescent="0.3">
      <c r="A13" s="34" t="s">
        <v>34</v>
      </c>
      <c r="B13" s="35">
        <v>1</v>
      </c>
      <c r="C13" s="36">
        <v>5200</v>
      </c>
      <c r="D13" s="14">
        <f t="shared" ref="D13:D19" si="0">B13*C13</f>
        <v>5200</v>
      </c>
      <c r="E13" s="36">
        <v>4837.8</v>
      </c>
      <c r="F13" s="14">
        <f t="shared" ref="F13:F19" si="1">B13*E13</f>
        <v>4837.8</v>
      </c>
      <c r="G13" s="36">
        <v>6200</v>
      </c>
      <c r="H13" s="14">
        <f t="shared" ref="H13:H19" si="2">B13*G13</f>
        <v>6200</v>
      </c>
    </row>
    <row r="14" spans="1:8" ht="15.75" thickBot="1" x14ac:dyDescent="0.3">
      <c r="A14" s="37" t="s">
        <v>26</v>
      </c>
      <c r="B14" s="35">
        <v>1</v>
      </c>
      <c r="C14" s="36">
        <v>13395</v>
      </c>
      <c r="D14" s="14">
        <f t="shared" si="0"/>
        <v>13395</v>
      </c>
      <c r="E14" s="44">
        <v>12606.44</v>
      </c>
      <c r="F14" s="14">
        <f t="shared" si="1"/>
        <v>12606.44</v>
      </c>
      <c r="G14" s="36">
        <v>14965.1</v>
      </c>
      <c r="H14" s="14">
        <f t="shared" si="2"/>
        <v>14965.1</v>
      </c>
    </row>
    <row r="15" spans="1:8" ht="15.75" thickBot="1" x14ac:dyDescent="0.3">
      <c r="A15" s="34"/>
      <c r="B15" s="35"/>
      <c r="C15" s="36"/>
      <c r="D15" s="14">
        <f t="shared" si="0"/>
        <v>0</v>
      </c>
      <c r="E15" s="36"/>
      <c r="F15" s="14">
        <f t="shared" si="1"/>
        <v>0</v>
      </c>
      <c r="G15" s="36"/>
      <c r="H15" s="14">
        <f t="shared" si="2"/>
        <v>0</v>
      </c>
    </row>
    <row r="16" spans="1:8" ht="15.75" thickBot="1" x14ac:dyDescent="0.3">
      <c r="A16" s="34"/>
      <c r="B16" s="35"/>
      <c r="C16" s="36"/>
      <c r="D16" s="14">
        <f t="shared" si="0"/>
        <v>0</v>
      </c>
      <c r="E16" s="36"/>
      <c r="F16" s="14">
        <f t="shared" si="1"/>
        <v>0</v>
      </c>
      <c r="G16" s="36"/>
      <c r="H16" s="14">
        <f t="shared" si="2"/>
        <v>0</v>
      </c>
    </row>
    <row r="17" spans="1:13" ht="15.75" thickBot="1" x14ac:dyDescent="0.3">
      <c r="A17" s="34"/>
      <c r="B17" s="35"/>
      <c r="C17" s="36"/>
      <c r="D17" s="14">
        <f t="shared" si="0"/>
        <v>0</v>
      </c>
      <c r="E17" s="36"/>
      <c r="F17" s="14">
        <f t="shared" si="1"/>
        <v>0</v>
      </c>
      <c r="G17" s="36"/>
      <c r="H17" s="14">
        <f t="shared" si="2"/>
        <v>0</v>
      </c>
    </row>
    <row r="18" spans="1:13" ht="15.75" thickBot="1" x14ac:dyDescent="0.3">
      <c r="A18" s="34"/>
      <c r="B18" s="35"/>
      <c r="C18" s="36"/>
      <c r="D18" s="14">
        <f t="shared" si="0"/>
        <v>0</v>
      </c>
      <c r="E18" s="36"/>
      <c r="F18" s="14">
        <f t="shared" si="1"/>
        <v>0</v>
      </c>
      <c r="G18" s="36"/>
      <c r="H18" s="14">
        <f t="shared" si="2"/>
        <v>0</v>
      </c>
    </row>
    <row r="19" spans="1:13" ht="15.75" thickBot="1" x14ac:dyDescent="0.3">
      <c r="A19" s="34"/>
      <c r="B19" s="34"/>
      <c r="C19" s="36"/>
      <c r="D19" s="15">
        <f t="shared" si="0"/>
        <v>0</v>
      </c>
      <c r="E19" s="36"/>
      <c r="F19" s="14">
        <f t="shared" si="1"/>
        <v>0</v>
      </c>
      <c r="G19" s="36"/>
      <c r="H19" s="14">
        <f t="shared" si="2"/>
        <v>0</v>
      </c>
    </row>
    <row r="20" spans="1:13" ht="15.75" thickBot="1" x14ac:dyDescent="0.3">
      <c r="A20" s="16"/>
      <c r="B20" s="17"/>
      <c r="C20" s="38" t="s">
        <v>15</v>
      </c>
      <c r="D20" s="15">
        <f>SUM((($D$13:$D$19)))</f>
        <v>18595</v>
      </c>
      <c r="E20" s="14" t="s">
        <v>15</v>
      </c>
      <c r="F20" s="15">
        <f>SUM(($F$13:$F$19))</f>
        <v>17444.240000000002</v>
      </c>
      <c r="G20" s="14" t="s">
        <v>15</v>
      </c>
      <c r="H20" s="15">
        <f>SUM(($H$13:$H$19))</f>
        <v>21165.1</v>
      </c>
      <c r="M20" t="s">
        <v>20</v>
      </c>
    </row>
    <row r="21" spans="1:13" ht="15.75" thickBot="1" x14ac:dyDescent="0.3">
      <c r="A21" s="18"/>
      <c r="B21" s="19"/>
      <c r="C21" s="40" t="s">
        <v>27</v>
      </c>
      <c r="D21" s="15">
        <f>(7.5%*(D20+D23))</f>
        <v>1394.625</v>
      </c>
      <c r="E21" s="40" t="s">
        <v>27</v>
      </c>
      <c r="F21" s="21">
        <f>(7.5%*(F20+F23))</f>
        <v>1308.318</v>
      </c>
      <c r="G21" s="40" t="s">
        <v>27</v>
      </c>
      <c r="H21" s="21">
        <f>(7.5%*H20)</f>
        <v>1587.3824999999999</v>
      </c>
    </row>
    <row r="22" spans="1:13" ht="15.75" thickBot="1" x14ac:dyDescent="0.3">
      <c r="A22" s="18"/>
      <c r="B22" s="19"/>
      <c r="C22" s="39" t="s">
        <v>16</v>
      </c>
      <c r="D22" s="15">
        <v>0</v>
      </c>
      <c r="E22" s="14" t="s">
        <v>16</v>
      </c>
      <c r="F22" s="15">
        <v>100</v>
      </c>
      <c r="G22" s="14" t="s">
        <v>16</v>
      </c>
      <c r="H22" s="15">
        <v>0</v>
      </c>
    </row>
    <row r="23" spans="1:13" ht="15.75" thickBot="1" x14ac:dyDescent="0.3">
      <c r="A23" s="18"/>
      <c r="B23" s="19"/>
      <c r="C23" s="20" t="s">
        <v>17</v>
      </c>
      <c r="D23" s="21">
        <v>0</v>
      </c>
      <c r="E23" s="20" t="s">
        <v>17</v>
      </c>
      <c r="F23" s="21">
        <v>0</v>
      </c>
      <c r="G23" s="20" t="s">
        <v>17</v>
      </c>
      <c r="H23" s="21"/>
    </row>
    <row r="24" spans="1:13" ht="15.75" thickBot="1" x14ac:dyDescent="0.3">
      <c r="A24" s="22"/>
      <c r="B24" s="23"/>
      <c r="C24" s="14" t="s">
        <v>18</v>
      </c>
      <c r="D24" s="15">
        <f>SUM(D20:D23)</f>
        <v>19989.625</v>
      </c>
      <c r="E24" s="14" t="s">
        <v>18</v>
      </c>
      <c r="F24" s="45">
        <f>SUM(F20:F23)</f>
        <v>18852.558000000001</v>
      </c>
      <c r="G24" s="14" t="s">
        <v>18</v>
      </c>
      <c r="H24" s="15">
        <f>SUM(H20:H23)</f>
        <v>22752.482499999998</v>
      </c>
    </row>
    <row r="25" spans="1:13" x14ac:dyDescent="0.25">
      <c r="A25" s="3" t="s">
        <v>14</v>
      </c>
      <c r="B25" s="4"/>
      <c r="C25" s="3"/>
      <c r="D25" s="4"/>
      <c r="E25" s="3"/>
      <c r="F25" s="4"/>
      <c r="G25" s="3"/>
      <c r="H25" s="4"/>
    </row>
    <row r="26" spans="1:13" x14ac:dyDescent="0.25">
      <c r="A26" s="5" t="s">
        <v>20</v>
      </c>
      <c r="B26" s="6"/>
      <c r="C26" s="5"/>
      <c r="D26" s="6"/>
      <c r="E26" s="5"/>
      <c r="F26" s="6"/>
      <c r="G26" s="5"/>
      <c r="H26" s="6"/>
    </row>
    <row r="27" spans="1:13" x14ac:dyDescent="0.25">
      <c r="A27" s="5" t="s">
        <v>20</v>
      </c>
      <c r="B27" s="6"/>
      <c r="C27" s="5"/>
      <c r="D27" s="6"/>
      <c r="E27" s="5"/>
      <c r="F27" s="6"/>
      <c r="G27" s="5"/>
      <c r="H27" s="6"/>
    </row>
    <row r="28" spans="1:13" x14ac:dyDescent="0.25">
      <c r="A28" s="5"/>
      <c r="B28" s="6"/>
      <c r="C28" s="5"/>
      <c r="D28" s="6"/>
      <c r="E28" s="5"/>
      <c r="F28" s="6"/>
      <c r="G28" s="5"/>
      <c r="H28" s="6"/>
    </row>
    <row r="29" spans="1:13" ht="15.75" thickBot="1" x14ac:dyDescent="0.3">
      <c r="A29" s="8"/>
      <c r="B29" s="9"/>
      <c r="C29" s="8"/>
      <c r="D29" s="9"/>
      <c r="E29" s="8"/>
      <c r="F29" s="9"/>
      <c r="G29" s="8"/>
      <c r="H29" s="9"/>
    </row>
  </sheetData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Morton</dc:creator>
  <cp:lastModifiedBy>Margaret (Katy) Allen</cp:lastModifiedBy>
  <cp:lastPrinted>2020-11-13T20:49:00Z</cp:lastPrinted>
  <dcterms:created xsi:type="dcterms:W3CDTF">2014-01-21T23:48:45Z</dcterms:created>
  <dcterms:modified xsi:type="dcterms:W3CDTF">2020-11-13T20:50:06Z</dcterms:modified>
</cp:coreProperties>
</file>