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G:\EPO SHARE\EPO\LHD_GrantTracking\_Contract Conversions\Siskiyou\HPP Supp\"/>
    </mc:Choice>
  </mc:AlternateContent>
  <xr:revisionPtr revIDLastSave="0" documentId="13_ncr:1_{1EEDBA75-2CBD-42A5-BD7D-8C7E27512E47}" xr6:coauthVersionLast="44" xr6:coauthVersionMax="44" xr10:uidLastSave="{00000000-0000-0000-0000-000000000000}"/>
  <bookViews>
    <workbookView xWindow="-120" yWindow="-120" windowWidth="29040" windowHeight="17640" xr2:uid="{00000000-000D-0000-FFFF-FFFF00000000}"/>
  </bookViews>
  <sheets>
    <sheet name="Invoice" sheetId="1" r:id="rId1"/>
  </sheets>
  <externalReferences>
    <externalReference r:id="rId2"/>
    <externalReference r:id="rId3"/>
  </externalReferences>
  <definedNames>
    <definedName name="_xlnm.Print_Area" localSheetId="0">Invoice!$A$1:$H$43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 i="1" l="1"/>
  <c r="A10" i="1" s="1"/>
  <c r="E10" i="1" s="1"/>
  <c r="A14" i="1" l="1"/>
  <c r="A23" i="1"/>
  <c r="D23" i="1" s="1"/>
  <c r="A8" i="1"/>
  <c r="E8" i="1" s="1"/>
  <c r="A9" i="1"/>
  <c r="F14" i="1" l="1"/>
  <c r="C14" i="1"/>
  <c r="E9" i="1"/>
  <c r="C9" i="1"/>
  <c r="E24" i="1"/>
  <c r="F23" i="1"/>
</calcChain>
</file>

<file path=xl/sharedStrings.xml><?xml version="1.0" encoding="utf-8"?>
<sst xmlns="http://schemas.openxmlformats.org/spreadsheetml/2006/main" count="33" uniqueCount="30">
  <si>
    <t>Date:</t>
  </si>
  <si>
    <t xml:space="preserve"> </t>
  </si>
  <si>
    <t xml:space="preserve">Contract Term:  </t>
  </si>
  <si>
    <t>Unexpended Balance                    (5)</t>
  </si>
  <si>
    <t>[  ] Check if remittance address changed since last Invoice</t>
  </si>
  <si>
    <t>California Department of Public Health</t>
  </si>
  <si>
    <t xml:space="preserve">Telephone: </t>
  </si>
  <si>
    <t>FI$Cal ID #:</t>
  </si>
  <si>
    <t>Emergency Preparedness Office</t>
  </si>
  <si>
    <r>
      <rPr>
        <b/>
        <sz val="10"/>
        <color rgb="FFC00000"/>
        <rFont val="Arial"/>
        <family val="2"/>
      </rPr>
      <t>Email Scanned Copy to:</t>
    </r>
    <r>
      <rPr>
        <sz val="10"/>
        <rFont val="Arial"/>
        <family val="2"/>
      </rPr>
      <t xml:space="preserve"> </t>
    </r>
    <r>
      <rPr>
        <b/>
        <u/>
        <sz val="10"/>
        <color rgb="FF0070C0"/>
        <rFont val="Arial"/>
        <family val="2"/>
      </rPr>
      <t xml:space="preserve">LHBTProg@cdph.ca.gov </t>
    </r>
  </si>
  <si>
    <t>COVID-19 Allocation</t>
  </si>
  <si>
    <t>County Request</t>
  </si>
  <si>
    <t>Remaining Balance</t>
  </si>
  <si>
    <t>Printed Name and Title of Authorized Representative</t>
  </si>
  <si>
    <t>Signature and Date of Authorized Representative</t>
  </si>
  <si>
    <r>
      <rPr>
        <b/>
        <sz val="8"/>
        <color theme="1"/>
        <rFont val="Arial Narrow"/>
        <family val="2"/>
      </rPr>
      <t xml:space="preserve">State Certification: </t>
    </r>
    <r>
      <rPr>
        <sz val="8"/>
        <color theme="1"/>
        <rFont val="Arial Narrow"/>
        <family val="2"/>
      </rPr>
      <t xml:space="preserve"> I hereby certify that the above referenced local health department has met all requirements for submission of its application, related documents, and certifications and is eligible to receive this payment.  The application, related documents, approvals, and requests for payment are maintained by CDPH, Emergency Preparedness Office, for five (5) years for audit purposes as required by the State Controller's Office.</t>
    </r>
  </si>
  <si>
    <t>Signature</t>
  </si>
  <si>
    <t>Total Amount Due:</t>
  </si>
  <si>
    <t>I certify that this claim is in all respects true, correct, supportable by available documentation, and in compliance with all terms/conditions, laws, and regulations governing its payment.</t>
  </si>
  <si>
    <t>EPO Use Only</t>
  </si>
  <si>
    <t>Please Pay:</t>
  </si>
  <si>
    <t>Service Location:</t>
  </si>
  <si>
    <t xml:space="preserve">Billing Period:  </t>
  </si>
  <si>
    <t>EPO Invoice Number:</t>
  </si>
  <si>
    <t xml:space="preserve">Award Number:   </t>
  </si>
  <si>
    <t>03/28/2020 - 06/30/2021</t>
  </si>
  <si>
    <t>COVID- 19
HPP INVOICE</t>
  </si>
  <si>
    <t>County Name/Address (to send warrant)</t>
  </si>
  <si>
    <t>Melissa Relles, Assistant Deputy Director</t>
  </si>
  <si>
    <t>Siskiyou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</si>
</sst>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1" x14ac:knownFonts="1">
    <font>
      <sz val="10"/>
      <name val="Arial"/>
    </font>
    <font>
      <sz val="10"/>
      <name val="Arial"/>
      <family val="2"/>
    </font>
    <font>
      <b/>
      <sz val="10"/>
      <name val="Arial"/>
      <family val="2"/>
    </font>
    <font>
      <u/>
      <sz val="10"/>
      <name val="Arial"/>
      <family val="2"/>
    </font>
    <font>
      <sz val="9"/>
      <name val="Arial"/>
      <family val="2"/>
    </font>
    <font>
      <sz val="8"/>
      <name val="Arial"/>
      <family val="2"/>
    </font>
    <font>
      <sz val="8.5"/>
      <name val="Arial"/>
      <family val="2"/>
    </font>
    <font>
      <sz val="10"/>
      <name val="Arial"/>
      <family val="2"/>
    </font>
    <font>
      <u/>
      <sz val="8.5"/>
      <name val="Arial"/>
      <family val="2"/>
    </font>
    <font>
      <sz val="10"/>
      <color theme="1"/>
      <name val="Arial"/>
      <family val="2"/>
    </font>
    <font>
      <b/>
      <sz val="10"/>
      <color rgb="FFC00000"/>
      <name val="Arial"/>
      <family val="2"/>
    </font>
    <font>
      <b/>
      <u/>
      <sz val="10"/>
      <color rgb="FF0070C0"/>
      <name val="Arial"/>
      <family val="2"/>
    </font>
    <font>
      <b/>
      <sz val="10"/>
      <color theme="1"/>
      <name val="Arial"/>
      <family val="2"/>
    </font>
    <font>
      <sz val="11"/>
      <color theme="1"/>
      <name val="Arial"/>
      <family val="2"/>
    </font>
    <font>
      <sz val="8"/>
      <color theme="1"/>
      <name val="Arial Narrow"/>
      <family val="2"/>
    </font>
    <font>
      <b/>
      <sz val="8"/>
      <color theme="1"/>
      <name val="Arial Narrow"/>
      <family val="2"/>
    </font>
    <font>
      <sz val="10"/>
      <color theme="1"/>
      <name val="Arial Narrow"/>
      <family val="2"/>
    </font>
    <font>
      <b/>
      <sz val="12"/>
      <name val="Arial"/>
      <family val="2"/>
    </font>
    <font>
      <i/>
      <sz val="8"/>
      <color theme="1"/>
      <name val="Arial"/>
      <family val="2"/>
    </font>
    <font>
      <sz val="8"/>
      <color theme="1"/>
      <name val="Arial"/>
      <family val="2"/>
    </font>
    <font>
      <sz val="10"/>
      <color theme="0"/>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s>
  <borders count="38">
    <border>
      <left/>
      <right/>
      <top/>
      <bottom/>
      <diagonal/>
    </border>
    <border>
      <left style="double">
        <color indexed="64"/>
      </left>
      <right/>
      <top/>
      <bottom/>
      <diagonal/>
    </border>
    <border>
      <left/>
      <right style="double">
        <color indexed="64"/>
      </right>
      <top/>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bottom/>
      <diagonal/>
    </border>
    <border>
      <left/>
      <right style="double">
        <color indexed="64"/>
      </right>
      <top style="thin">
        <color indexed="64"/>
      </top>
      <bottom style="double">
        <color indexed="64"/>
      </bottom>
      <diagonal/>
    </border>
    <border>
      <left style="thin">
        <color indexed="64"/>
      </left>
      <right style="double">
        <color indexed="64"/>
      </right>
      <top style="double">
        <color indexed="64"/>
      </top>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double">
        <color indexed="64"/>
      </right>
      <top style="double">
        <color indexed="64"/>
      </top>
      <bottom style="thin">
        <color indexed="64"/>
      </bottom>
      <diagonal/>
    </border>
    <border>
      <left/>
      <right/>
      <top/>
      <bottom style="medium">
        <color indexed="64"/>
      </bottom>
      <diagonal/>
    </border>
    <border>
      <left/>
      <right/>
      <top style="double">
        <color auto="1"/>
      </top>
      <bottom style="medium">
        <color indexed="64"/>
      </bottom>
      <diagonal/>
    </border>
    <border>
      <left/>
      <right style="double">
        <color auto="1"/>
      </right>
      <top style="double">
        <color auto="1"/>
      </top>
      <bottom style="medium">
        <color indexed="64"/>
      </bottom>
      <diagonal/>
    </border>
    <border>
      <left/>
      <right style="double">
        <color auto="1"/>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100">
    <xf numFmtId="0" fontId="0" fillId="0" borderId="0" xfId="0"/>
    <xf numFmtId="0" fontId="7" fillId="0" borderId="0" xfId="0" applyFont="1"/>
    <xf numFmtId="0" fontId="2" fillId="3" borderId="0" xfId="0" applyFont="1" applyFill="1" applyBorder="1" applyAlignment="1" applyProtection="1">
      <alignment horizontal="center"/>
      <protection locked="0"/>
    </xf>
    <xf numFmtId="0" fontId="1" fillId="0" borderId="0" xfId="0" applyFont="1"/>
    <xf numFmtId="0" fontId="4" fillId="0" borderId="0" xfId="0" applyFont="1"/>
    <xf numFmtId="0" fontId="8" fillId="0" borderId="0" xfId="0" applyFont="1"/>
    <xf numFmtId="44" fontId="7" fillId="2" borderId="3" xfId="1" applyFont="1" applyFill="1" applyBorder="1" applyAlignment="1"/>
    <xf numFmtId="0" fontId="7" fillId="3" borderId="0" xfId="0" applyFont="1" applyFill="1" applyAlignment="1">
      <alignment horizontal="center"/>
    </xf>
    <xf numFmtId="0" fontId="7" fillId="3" borderId="0" xfId="0" applyFont="1" applyFill="1"/>
    <xf numFmtId="0" fontId="2" fillId="3" borderId="0" xfId="0" applyFont="1" applyFill="1" applyAlignment="1" applyProtection="1">
      <alignment horizontal="right"/>
    </xf>
    <xf numFmtId="0" fontId="7" fillId="3" borderId="4" xfId="0" applyFont="1" applyFill="1" applyBorder="1" applyProtection="1">
      <protection locked="0"/>
    </xf>
    <xf numFmtId="0" fontId="2" fillId="3" borderId="0" xfId="0" applyFont="1" applyFill="1" applyAlignment="1">
      <alignment horizontal="left"/>
    </xf>
    <xf numFmtId="0" fontId="5" fillId="3" borderId="0" xfId="0" applyFont="1" applyFill="1" applyBorder="1" applyAlignment="1" applyProtection="1">
      <protection locked="0"/>
    </xf>
    <xf numFmtId="0" fontId="7" fillId="3" borderId="0" xfId="0" applyFont="1" applyFill="1" applyAlignment="1"/>
    <xf numFmtId="0" fontId="7" fillId="3" borderId="5" xfId="0" applyFont="1" applyFill="1" applyBorder="1"/>
    <xf numFmtId="0" fontId="7" fillId="3" borderId="6" xfId="0" applyFont="1" applyFill="1" applyBorder="1"/>
    <xf numFmtId="0" fontId="7" fillId="3" borderId="0" xfId="0" applyFont="1" applyFill="1" applyBorder="1" applyProtection="1">
      <protection locked="0"/>
    </xf>
    <xf numFmtId="0" fontId="7" fillId="3" borderId="0" xfId="0" applyFont="1" applyFill="1" applyBorder="1"/>
    <xf numFmtId="0" fontId="2" fillId="3" borderId="0" xfId="0" applyFont="1" applyFill="1"/>
    <xf numFmtId="0" fontId="6" fillId="3" borderId="0" xfId="0" applyFont="1" applyFill="1"/>
    <xf numFmtId="0" fontId="6" fillId="3" borderId="0" xfId="0" applyFont="1" applyFill="1" applyBorder="1"/>
    <xf numFmtId="0" fontId="5" fillId="3" borderId="0" xfId="0" applyFont="1" applyFill="1" applyBorder="1" applyAlignment="1">
      <alignment horizontal="left"/>
    </xf>
    <xf numFmtId="0" fontId="5" fillId="3" borderId="2" xfId="0" applyFont="1" applyFill="1" applyBorder="1" applyAlignment="1">
      <alignment horizontal="left"/>
    </xf>
    <xf numFmtId="0" fontId="7" fillId="3" borderId="0" xfId="0" applyFont="1" applyFill="1" applyBorder="1" applyAlignment="1">
      <alignment horizontal="left"/>
    </xf>
    <xf numFmtId="0" fontId="3" fillId="3" borderId="0" xfId="0" applyFont="1" applyFill="1"/>
    <xf numFmtId="0" fontId="1" fillId="3" borderId="0" xfId="0" applyFont="1" applyFill="1"/>
    <xf numFmtId="0" fontId="2" fillId="3" borderId="0" xfId="0" applyFont="1" applyFill="1" applyAlignment="1">
      <alignment horizontal="right" vertical="center"/>
    </xf>
    <xf numFmtId="44" fontId="7" fillId="3" borderId="9" xfId="1" applyFont="1" applyFill="1" applyBorder="1" applyAlignment="1" applyProtection="1">
      <protection locked="0"/>
    </xf>
    <xf numFmtId="44" fontId="7" fillId="3" borderId="10" xfId="1" applyFont="1" applyFill="1" applyBorder="1" applyAlignment="1" applyProtection="1">
      <protection locked="0"/>
    </xf>
    <xf numFmtId="0" fontId="7" fillId="0" borderId="0" xfId="0" applyFont="1" applyAlignment="1"/>
    <xf numFmtId="0" fontId="7" fillId="0" borderId="0" xfId="0" applyFont="1" applyBorder="1" applyAlignment="1"/>
    <xf numFmtId="0" fontId="1" fillId="0" borderId="5" xfId="0" applyFont="1" applyBorder="1" applyProtection="1">
      <protection locked="0"/>
    </xf>
    <xf numFmtId="0" fontId="1" fillId="0" borderId="6" xfId="0" applyFont="1" applyBorder="1" applyProtection="1">
      <protection locked="0"/>
    </xf>
    <xf numFmtId="0" fontId="1" fillId="3" borderId="5" xfId="0" applyFont="1" applyFill="1" applyBorder="1" applyProtection="1">
      <protection locked="0"/>
    </xf>
    <xf numFmtId="0" fontId="7" fillId="3" borderId="0" xfId="0" applyFont="1" applyFill="1" applyAlignment="1">
      <alignment horizontal="left"/>
    </xf>
    <xf numFmtId="0" fontId="2" fillId="3" borderId="0" xfId="0" applyFont="1" applyFill="1" applyAlignment="1">
      <alignment horizontal="center" vertical="center"/>
    </xf>
    <xf numFmtId="0" fontId="7" fillId="0" borderId="0" xfId="0" applyFont="1" applyBorder="1"/>
    <xf numFmtId="44" fontId="7" fillId="3" borderId="21" xfId="1" applyFont="1" applyFill="1" applyBorder="1" applyAlignment="1" applyProtection="1">
      <protection locked="0"/>
    </xf>
    <xf numFmtId="44" fontId="7" fillId="3" borderId="24" xfId="1" applyFont="1" applyFill="1" applyBorder="1" applyAlignment="1" applyProtection="1">
      <protection locked="0"/>
    </xf>
    <xf numFmtId="44" fontId="7" fillId="2" borderId="12" xfId="1" applyFont="1" applyFill="1" applyBorder="1" applyAlignment="1"/>
    <xf numFmtId="44" fontId="7" fillId="2" borderId="22" xfId="1" applyFont="1" applyFill="1" applyBorder="1" applyAlignment="1"/>
    <xf numFmtId="44" fontId="2" fillId="4" borderId="22" xfId="1" applyFont="1" applyFill="1" applyBorder="1" applyAlignment="1" applyProtection="1">
      <protection locked="0"/>
    </xf>
    <xf numFmtId="0" fontId="9" fillId="0" borderId="0" xfId="0" applyFont="1" applyBorder="1" applyAlignment="1"/>
    <xf numFmtId="0" fontId="13" fillId="0" borderId="0" xfId="0" applyFont="1"/>
    <xf numFmtId="0" fontId="13" fillId="0" borderId="25" xfId="0" applyFont="1" applyBorder="1" applyAlignment="1"/>
    <xf numFmtId="0" fontId="13" fillId="0" borderId="0" xfId="0" applyFont="1" applyBorder="1" applyAlignment="1"/>
    <xf numFmtId="0" fontId="16" fillId="0" borderId="0" xfId="0" applyFont="1" applyBorder="1" applyAlignment="1"/>
    <xf numFmtId="0" fontId="6" fillId="3" borderId="0" xfId="0" applyFont="1" applyFill="1" applyBorder="1" applyAlignment="1">
      <alignment horizontal="left"/>
    </xf>
    <xf numFmtId="0" fontId="7" fillId="0" borderId="0" xfId="0" applyFont="1" applyFill="1" applyBorder="1" applyAlignment="1">
      <alignment wrapText="1"/>
    </xf>
    <xf numFmtId="0" fontId="2" fillId="0" borderId="0" xfId="0" applyFont="1" applyFill="1" applyBorder="1" applyAlignment="1">
      <alignment wrapText="1"/>
    </xf>
    <xf numFmtId="44" fontId="1" fillId="0" borderId="0" xfId="1" applyFont="1" applyFill="1" applyBorder="1" applyAlignment="1"/>
    <xf numFmtId="44" fontId="7" fillId="0" borderId="0" xfId="1" applyFont="1" applyFill="1" applyBorder="1" applyAlignment="1"/>
    <xf numFmtId="0" fontId="2" fillId="3" borderId="0" xfId="0" applyFont="1" applyFill="1" applyBorder="1" applyAlignment="1">
      <alignment horizontal="right"/>
    </xf>
    <xf numFmtId="0" fontId="9" fillId="4" borderId="25" xfId="0" applyFont="1" applyFill="1" applyBorder="1" applyAlignment="1" applyProtection="1">
      <protection locked="0"/>
    </xf>
    <xf numFmtId="0" fontId="12" fillId="4" borderId="26" xfId="0" applyFont="1" applyFill="1" applyBorder="1" applyAlignment="1" applyProtection="1">
      <protection locked="0"/>
    </xf>
    <xf numFmtId="0" fontId="12" fillId="4" borderId="27" xfId="0" applyFont="1" applyFill="1" applyBorder="1" applyAlignment="1" applyProtection="1">
      <protection locked="0"/>
    </xf>
    <xf numFmtId="0" fontId="9" fillId="4" borderId="28" xfId="0" applyFont="1" applyFill="1" applyBorder="1" applyAlignment="1" applyProtection="1">
      <protection locked="0"/>
    </xf>
    <xf numFmtId="0" fontId="9" fillId="0" borderId="18" xfId="0" applyFont="1" applyBorder="1" applyAlignment="1"/>
    <xf numFmtId="0" fontId="7" fillId="3" borderId="18" xfId="0" applyFont="1" applyFill="1" applyBorder="1"/>
    <xf numFmtId="0" fontId="7" fillId="3" borderId="23" xfId="0" applyFont="1" applyFill="1" applyBorder="1"/>
    <xf numFmtId="0" fontId="13" fillId="0" borderId="25" xfId="0" applyFont="1" applyFill="1" applyBorder="1" applyAlignment="1"/>
    <xf numFmtId="0" fontId="13" fillId="0" borderId="0" xfId="0" applyFont="1" applyFill="1" applyBorder="1" applyAlignment="1"/>
    <xf numFmtId="0" fontId="16" fillId="0" borderId="0" xfId="0" applyFont="1" applyAlignment="1"/>
    <xf numFmtId="0" fontId="7" fillId="4" borderId="5" xfId="0" applyFont="1" applyFill="1" applyBorder="1" applyProtection="1">
      <protection locked="0"/>
    </xf>
    <xf numFmtId="0" fontId="1" fillId="3" borderId="5" xfId="0" applyFont="1" applyFill="1" applyBorder="1" applyAlignment="1" applyProtection="1">
      <alignment horizontal="right"/>
      <protection locked="0"/>
    </xf>
    <xf numFmtId="0" fontId="20" fillId="0" borderId="0" xfId="0" applyFont="1"/>
    <xf numFmtId="0" fontId="20" fillId="0" borderId="0" xfId="0" applyFont="1" applyAlignment="1"/>
    <xf numFmtId="14" fontId="3" fillId="0" borderId="0" xfId="0" applyNumberFormat="1" applyFont="1" applyFill="1" applyBorder="1" applyProtection="1">
      <protection locked="0"/>
    </xf>
    <xf numFmtId="0" fontId="1" fillId="3" borderId="0" xfId="0" applyFont="1" applyFill="1" applyAlignment="1"/>
    <xf numFmtId="0" fontId="1" fillId="0" borderId="14" xfId="0" applyFont="1" applyBorder="1" applyAlignment="1">
      <alignment horizontal="left" vertical="top" wrapText="1"/>
    </xf>
    <xf numFmtId="0" fontId="1" fillId="0" borderId="16"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Border="1" applyAlignment="1">
      <alignment horizontal="left" vertical="top" wrapText="1"/>
    </xf>
    <xf numFmtId="0" fontId="1" fillId="0" borderId="15" xfId="0" applyFont="1" applyBorder="1" applyAlignment="1">
      <alignment horizontal="left" vertical="top" wrapText="1"/>
    </xf>
    <xf numFmtId="0" fontId="1" fillId="0" borderId="18" xfId="0" applyFont="1" applyBorder="1" applyAlignment="1">
      <alignment horizontal="left" vertical="top" wrapText="1"/>
    </xf>
    <xf numFmtId="0" fontId="14" fillId="0" borderId="0" xfId="0" applyFont="1" applyBorder="1" applyAlignment="1">
      <alignment horizontal="left" wrapText="1"/>
    </xf>
    <xf numFmtId="164" fontId="18" fillId="5" borderId="29" xfId="0" applyNumberFormat="1" applyFont="1" applyFill="1" applyBorder="1" applyAlignment="1" applyProtection="1">
      <alignment horizontal="center" vertical="center"/>
    </xf>
    <xf numFmtId="164" fontId="18" fillId="5" borderId="30" xfId="0" applyNumberFormat="1" applyFont="1" applyFill="1" applyBorder="1" applyAlignment="1" applyProtection="1">
      <alignment horizontal="center" vertical="center"/>
    </xf>
    <xf numFmtId="164" fontId="18" fillId="5" borderId="31" xfId="0" applyNumberFormat="1" applyFont="1" applyFill="1" applyBorder="1" applyAlignment="1" applyProtection="1">
      <alignment horizontal="center" vertical="center"/>
    </xf>
    <xf numFmtId="0" fontId="19" fillId="0" borderId="32" xfId="0" applyFont="1" applyBorder="1" applyAlignment="1">
      <alignment horizontal="center" vertical="center"/>
    </xf>
    <xf numFmtId="0" fontId="19" fillId="0" borderId="35" xfId="0" applyFont="1" applyBorder="1" applyAlignment="1">
      <alignment horizontal="center" vertical="center"/>
    </xf>
    <xf numFmtId="0" fontId="19" fillId="0" borderId="33" xfId="0" applyFont="1" applyBorder="1" applyAlignment="1">
      <alignment horizontal="center" vertical="center"/>
    </xf>
    <xf numFmtId="0" fontId="19" fillId="0" borderId="36" xfId="0" applyFont="1" applyBorder="1" applyAlignment="1">
      <alignment horizontal="center" vertical="center"/>
    </xf>
    <xf numFmtId="0" fontId="19" fillId="0" borderId="34" xfId="0" applyFont="1" applyBorder="1" applyAlignment="1">
      <alignment horizontal="center" vertical="center"/>
    </xf>
    <xf numFmtId="0" fontId="19" fillId="0" borderId="37" xfId="0" applyFont="1" applyBorder="1" applyAlignment="1">
      <alignment horizontal="center" vertical="center"/>
    </xf>
    <xf numFmtId="0" fontId="2" fillId="3" borderId="1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7" fillId="3" borderId="0" xfId="0" applyFont="1" applyFill="1" applyAlignment="1">
      <alignment horizontal="center" wrapText="1"/>
    </xf>
    <xf numFmtId="0" fontId="17" fillId="3" borderId="0" xfId="0" applyFont="1" applyFill="1" applyAlignment="1">
      <alignment horizontal="center"/>
    </xf>
    <xf numFmtId="0" fontId="2" fillId="3" borderId="0" xfId="0" applyFont="1" applyFill="1" applyAlignment="1">
      <alignment horizontal="left"/>
    </xf>
    <xf numFmtId="0" fontId="7" fillId="3" borderId="0" xfId="0" applyFont="1" applyFill="1" applyAlignment="1"/>
    <xf numFmtId="0" fontId="2" fillId="3" borderId="17" xfId="0" applyFont="1" applyFill="1" applyBorder="1" applyAlignment="1">
      <alignment horizontal="center" wrapText="1"/>
    </xf>
    <xf numFmtId="0" fontId="7" fillId="3" borderId="2" xfId="0" applyFont="1" applyFill="1" applyBorder="1" applyAlignment="1">
      <alignment wrapText="1"/>
    </xf>
    <xf numFmtId="0" fontId="2"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 fillId="3" borderId="0" xfId="0" applyFont="1" applyFill="1" applyAlignment="1">
      <alignment horizontal="center"/>
    </xf>
    <xf numFmtId="0" fontId="7" fillId="3" borderId="0" xfId="0" applyFont="1" applyFill="1" applyAlignment="1">
      <alignment horizontal="center"/>
    </xf>
    <xf numFmtId="0" fontId="2"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1" fillId="4" borderId="5" xfId="0" applyFont="1"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PO%20SHARE/EPO/LHD_GrantTracking/FY%2019-20/Payment/MasterAddress-Payment%201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HOPSEECSRVIP04\EPO-Groups\EPO%20SHARE\EPO\LHD_GrantTracking\_Contract%20Conversions\_Templates\HPP%20Supplemental\HPP%20Supp%20COVID-19%20Local%20Alloc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RCHIVE"/>
      <sheetName val="Health Officer Info"/>
    </sheetNames>
    <sheetDataSet>
      <sheetData sheetId="0">
        <row r="2">
          <cell r="B2" t="str">
            <v>Alameda</v>
          </cell>
          <cell r="C2" t="str">
            <v>11628</v>
          </cell>
          <cell r="D2" t="str">
            <v>County of Alameda</v>
          </cell>
          <cell r="E2" t="str">
            <v>1000 Broadway Street, Suite 500</v>
          </cell>
          <cell r="F2" t="str">
            <v>Oakland, CA 94607</v>
          </cell>
        </row>
        <row r="3">
          <cell r="B3" t="str">
            <v>Alpine</v>
          </cell>
          <cell r="C3" t="str">
            <v>11908</v>
          </cell>
          <cell r="D3" t="str">
            <v>County of Alpine</v>
          </cell>
          <cell r="E3" t="str">
            <v>75 A Diamond Valley Road</v>
          </cell>
          <cell r="F3" t="str">
            <v>Markleeville, CA 96120</v>
          </cell>
        </row>
        <row r="4">
          <cell r="B4" t="str">
            <v>Amador</v>
          </cell>
          <cell r="C4" t="str">
            <v>28201</v>
          </cell>
          <cell r="D4" t="str">
            <v>County of Amador - Public Health</v>
          </cell>
          <cell r="E4" t="str">
            <v>10877 Conductor Blvd., Suite 400</v>
          </cell>
          <cell r="F4" t="str">
            <v>Sutter Creek, CA 95685</v>
          </cell>
        </row>
        <row r="5">
          <cell r="B5" t="str">
            <v>Berkeley</v>
          </cell>
          <cell r="C5" t="str">
            <v>11682</v>
          </cell>
          <cell r="D5" t="str">
            <v>City of Berkeley</v>
          </cell>
          <cell r="E5" t="str">
            <v>2180 Milvia Street, 2nd Floor</v>
          </cell>
          <cell r="F5" t="str">
            <v>Berkeley, CA 94704</v>
          </cell>
        </row>
        <row r="6">
          <cell r="B6" t="str">
            <v>Butte</v>
          </cell>
          <cell r="C6" t="str">
            <v>4172</v>
          </cell>
          <cell r="D6" t="str">
            <v>Butte County</v>
          </cell>
          <cell r="E6" t="str">
            <v>202 Mira Loma Drive</v>
          </cell>
          <cell r="F6" t="str">
            <v>Oroville, CA 95965</v>
          </cell>
        </row>
        <row r="7">
          <cell r="B7" t="str">
            <v>Calaveras</v>
          </cell>
          <cell r="C7" t="str">
            <v>4178</v>
          </cell>
          <cell r="D7" t="str">
            <v>County of Calaveras - Public Health Services</v>
          </cell>
          <cell r="E7" t="str">
            <v>891 Mountain Ranch Road</v>
          </cell>
          <cell r="F7" t="str">
            <v>San Andreas, CA</v>
          </cell>
        </row>
        <row r="8">
          <cell r="B8" t="str">
            <v>Colusa</v>
          </cell>
          <cell r="C8" t="str">
            <v>12841</v>
          </cell>
          <cell r="D8" t="str">
            <v>Colusa County Health &amp; Human Services</v>
          </cell>
          <cell r="E8" t="str">
            <v>251 E. Webster Street</v>
          </cell>
          <cell r="F8" t="str">
            <v>Colusa, CA 95932</v>
          </cell>
        </row>
        <row r="9">
          <cell r="B9" t="str">
            <v>Contra Costa</v>
          </cell>
          <cell r="C9" t="str">
            <v>9047</v>
          </cell>
          <cell r="D9" t="str">
            <v>Contra Costa County Public Health Finance</v>
          </cell>
          <cell r="E9" t="str">
            <v>50 Douglas Drive, Suite 320B</v>
          </cell>
          <cell r="F9" t="str">
            <v>Martinez, CA 94553</v>
          </cell>
        </row>
        <row r="10">
          <cell r="B10" t="str">
            <v>Del Norte</v>
          </cell>
          <cell r="C10" t="str">
            <v>4476</v>
          </cell>
          <cell r="D10" t="str">
            <v>County of Del Norte</v>
          </cell>
          <cell r="E10" t="str">
            <v>981 H Street, Suite 210</v>
          </cell>
          <cell r="F10" t="str">
            <v>Crescent City, CA 95531</v>
          </cell>
        </row>
        <row r="11">
          <cell r="B11" t="str">
            <v>El Dorado</v>
          </cell>
          <cell r="C11" t="str">
            <v>4332</v>
          </cell>
          <cell r="D11" t="str">
            <v>County of El Dorado, Emergency Preparedness</v>
          </cell>
          <cell r="E11" t="str">
            <v>330 Fair Lane</v>
          </cell>
          <cell r="F11" t="str">
            <v>Placerville, CA 95667</v>
          </cell>
        </row>
        <row r="12">
          <cell r="B12" t="str">
            <v>Fresno</v>
          </cell>
          <cell r="C12" t="str">
            <v>12368</v>
          </cell>
          <cell r="D12" t="str">
            <v>County of Fresno</v>
          </cell>
          <cell r="E12" t="str">
            <v>PO Box 11800</v>
          </cell>
          <cell r="F12" t="str">
            <v>Fresno, CA 93775</v>
          </cell>
        </row>
        <row r="13">
          <cell r="B13" t="str">
            <v>Glenn</v>
          </cell>
          <cell r="C13" t="str">
            <v>4529</v>
          </cell>
          <cell r="D13" t="str">
            <v>County of Glenn</v>
          </cell>
          <cell r="E13" t="str">
            <v>516 W. Sycamore Street</v>
          </cell>
          <cell r="F13" t="str">
            <v>Willows, CA 95988</v>
          </cell>
        </row>
        <row r="14">
          <cell r="B14" t="str">
            <v>Humboldt</v>
          </cell>
          <cell r="C14" t="str">
            <v>12414</v>
          </cell>
          <cell r="D14" t="str">
            <v>County of Humboldt</v>
          </cell>
          <cell r="E14" t="str">
            <v>507 F Street</v>
          </cell>
          <cell r="F14" t="str">
            <v>Eureka, CA 95501</v>
          </cell>
        </row>
        <row r="15">
          <cell r="B15" t="str">
            <v>Imperial</v>
          </cell>
          <cell r="C15" t="str">
            <v>4622</v>
          </cell>
          <cell r="D15" t="str">
            <v>County of Imperial</v>
          </cell>
          <cell r="E15" t="str">
            <v>935 Broadway Avenue</v>
          </cell>
          <cell r="F15" t="str">
            <v>El Centro, CA 92243</v>
          </cell>
        </row>
        <row r="16">
          <cell r="B16" t="str">
            <v>Inland Counties Emergency Medical Agency (San Bernardino)</v>
          </cell>
          <cell r="C16" t="str">
            <v>12066</v>
          </cell>
          <cell r="D16" t="str">
            <v>Inland Counties Emergency Medical Agency</v>
          </cell>
          <cell r="E16" t="str">
            <v>1425 South D Street</v>
          </cell>
          <cell r="F16" t="str">
            <v>San Bernardino, CA 92415</v>
          </cell>
        </row>
        <row r="17">
          <cell r="B17" t="str">
            <v>ICEMA - LEMSA</v>
          </cell>
          <cell r="C17" t="str">
            <v>12066</v>
          </cell>
          <cell r="D17" t="str">
            <v>Inland Counties Emergency Medical Agency</v>
          </cell>
          <cell r="E17" t="str">
            <v>1425 South D Street</v>
          </cell>
          <cell r="F17" t="str">
            <v>San Bernardino, CA 92415</v>
          </cell>
        </row>
        <row r="18">
          <cell r="B18" t="str">
            <v>Inyo</v>
          </cell>
          <cell r="C18" t="str">
            <v>8422</v>
          </cell>
          <cell r="D18" t="str">
            <v>County of Inyo</v>
          </cell>
          <cell r="E18" t="str">
            <v>PO Drawer H</v>
          </cell>
          <cell r="F18" t="str">
            <v>Independence, CA 93526</v>
          </cell>
        </row>
        <row r="19">
          <cell r="B19" t="str">
            <v>John C Fremont</v>
          </cell>
          <cell r="C19">
            <v>34869</v>
          </cell>
          <cell r="D19" t="str">
            <v>John C Fremont Healthcare District</v>
          </cell>
          <cell r="E19" t="str">
            <v>PO BOX 216</v>
          </cell>
          <cell r="F19" t="str">
            <v>Mariposa, CA 95338</v>
          </cell>
        </row>
        <row r="20">
          <cell r="B20" t="str">
            <v>Kern</v>
          </cell>
          <cell r="C20" t="str">
            <v>3084</v>
          </cell>
          <cell r="D20" t="str">
            <v>County of Kern</v>
          </cell>
          <cell r="E20" t="str">
            <v>P.O. Box 981240</v>
          </cell>
          <cell r="F20" t="str">
            <v>West Sacramento, CA 95798</v>
          </cell>
        </row>
        <row r="21">
          <cell r="B21" t="str">
            <v>Kings</v>
          </cell>
          <cell r="C21" t="str">
            <v>12471</v>
          </cell>
          <cell r="D21" t="str">
            <v>County of Kings</v>
          </cell>
          <cell r="E21" t="str">
            <v>1444 W. Lacey Blvd.</v>
          </cell>
          <cell r="F21" t="str">
            <v>Hanford, CA 93230</v>
          </cell>
        </row>
        <row r="22">
          <cell r="B22" t="str">
            <v>Lake</v>
          </cell>
          <cell r="C22" t="str">
            <v>43674</v>
          </cell>
          <cell r="D22" t="str">
            <v>County of Lake Health Services Department</v>
          </cell>
          <cell r="E22" t="str">
            <v>922 Bevins Court</v>
          </cell>
          <cell r="F22" t="str">
            <v>Lakeport, CA 95453</v>
          </cell>
        </row>
        <row r="23">
          <cell r="B23" t="str">
            <v>Lassen</v>
          </cell>
          <cell r="C23" t="str">
            <v>4352</v>
          </cell>
          <cell r="D23" t="str">
            <v>Lassen County Public Health Department</v>
          </cell>
          <cell r="E23" t="str">
            <v>1445 Paul Bunyan Road</v>
          </cell>
          <cell r="F23" t="str">
            <v>Susanville, CA 96130</v>
          </cell>
        </row>
        <row r="24">
          <cell r="B24" t="str">
            <v>Long Beach</v>
          </cell>
          <cell r="C24" t="str">
            <v>11747</v>
          </cell>
          <cell r="D24" t="str">
            <v>City of Long Beach</v>
          </cell>
          <cell r="E24" t="str">
            <v>2525 Grand Ave</v>
          </cell>
          <cell r="F24" t="str">
            <v>Long Beach, CA 90815</v>
          </cell>
        </row>
        <row r="25">
          <cell r="B25" t="str">
            <v>Los Angeles</v>
          </cell>
          <cell r="C25" t="str">
            <v>4363</v>
          </cell>
          <cell r="D25" t="str">
            <v>County of Los Angeles - Department of Public Health</v>
          </cell>
          <cell r="E25" t="str">
            <v>P.O. Box 1859</v>
          </cell>
          <cell r="F25" t="str">
            <v>Sacramento, CA 95812</v>
          </cell>
        </row>
        <row r="26">
          <cell r="B26" t="str">
            <v>Madera</v>
          </cell>
          <cell r="C26" t="str">
            <v>12866</v>
          </cell>
          <cell r="D26" t="str">
            <v>County of Madera</v>
          </cell>
          <cell r="E26" t="str">
            <v>200 W. 4th Street</v>
          </cell>
          <cell r="F26" t="str">
            <v>Madera, CA 93637-3548</v>
          </cell>
        </row>
        <row r="27">
          <cell r="B27" t="str">
            <v>Marin</v>
          </cell>
          <cell r="C27" t="str">
            <v>105167</v>
          </cell>
          <cell r="D27" t="str">
            <v>County of Marin</v>
          </cell>
          <cell r="E27" t="str">
            <v>Bank of America - P.O. Box 1859</v>
          </cell>
          <cell r="F27" t="str">
            <v>Sacramento, CA 95812</v>
          </cell>
        </row>
        <row r="28">
          <cell r="B28" t="str">
            <v>Mariposa</v>
          </cell>
          <cell r="C28" t="str">
            <v>28196</v>
          </cell>
          <cell r="D28" t="str">
            <v>Mariposa County</v>
          </cell>
          <cell r="E28" t="str">
            <v>Post Office Box 5</v>
          </cell>
          <cell r="F28" t="str">
            <v>Mariposa County, CA 95338</v>
          </cell>
        </row>
        <row r="29">
          <cell r="B29" t="str">
            <v>Mendocino</v>
          </cell>
          <cell r="C29" t="str">
            <v>4364</v>
          </cell>
          <cell r="D29" t="str">
            <v>County of Mendocino</v>
          </cell>
          <cell r="E29" t="str">
            <v>1120 South Dora Street</v>
          </cell>
          <cell r="F29" t="str">
            <v>Ukiah, CA 95482</v>
          </cell>
        </row>
        <row r="30">
          <cell r="B30" t="str">
            <v>Merced</v>
          </cell>
          <cell r="C30" t="str">
            <v>80674</v>
          </cell>
          <cell r="D30" t="str">
            <v>County of Merced</v>
          </cell>
          <cell r="E30" t="str">
            <v>260 E. 15th Street</v>
          </cell>
          <cell r="F30" t="str">
            <v>Merced, CA 95341</v>
          </cell>
        </row>
        <row r="31">
          <cell r="B31" t="str">
            <v>Modoc</v>
          </cell>
          <cell r="C31" t="str">
            <v>4323</v>
          </cell>
          <cell r="D31" t="str">
            <v>Modoc County of Public Health</v>
          </cell>
          <cell r="E31" t="str">
            <v>441 N Main Street</v>
          </cell>
          <cell r="F31" t="str">
            <v>Alturas, CA 96101</v>
          </cell>
        </row>
        <row r="32">
          <cell r="B32" t="str">
            <v>Mono</v>
          </cell>
          <cell r="C32" t="str">
            <v>4354</v>
          </cell>
          <cell r="D32" t="str">
            <v>Mono County</v>
          </cell>
          <cell r="E32" t="str">
            <v>PO Box 476</v>
          </cell>
          <cell r="F32" t="str">
            <v>Bridgeport, CA 93517</v>
          </cell>
        </row>
        <row r="33">
          <cell r="B33" t="str">
            <v>Monterey</v>
          </cell>
          <cell r="C33" t="str">
            <v>4485</v>
          </cell>
          <cell r="D33" t="str">
            <v>County of Monterey</v>
          </cell>
          <cell r="E33" t="str">
            <v>1270 Natividad Road</v>
          </cell>
          <cell r="F33" t="str">
            <v>Salinas, CA 93906</v>
          </cell>
        </row>
        <row r="34">
          <cell r="B34" t="str">
            <v>Mountain Valley EMS (LEMSA)</v>
          </cell>
          <cell r="C34" t="str">
            <v>12195</v>
          </cell>
          <cell r="D34" t="str">
            <v>Mountain-Valley EMS Agency</v>
          </cell>
          <cell r="E34" t="str">
            <v>1101 Standiford Avenue, Suite D1</v>
          </cell>
          <cell r="F34" t="str">
            <v>Modesto, CA 95350</v>
          </cell>
        </row>
        <row r="35">
          <cell r="B35" t="str">
            <v>Napa</v>
          </cell>
          <cell r="C35" t="str">
            <v>4887</v>
          </cell>
          <cell r="D35" t="str">
            <v>Napa County</v>
          </cell>
          <cell r="E35" t="str">
            <v>1195 3rd St, Suite B10</v>
          </cell>
          <cell r="F35" t="str">
            <v>Napa, CA 94559-3001</v>
          </cell>
        </row>
        <row r="36">
          <cell r="B36" t="str">
            <v>Nevada</v>
          </cell>
          <cell r="C36" t="str">
            <v>6820</v>
          </cell>
          <cell r="D36" t="str">
            <v>County of Nevada</v>
          </cell>
          <cell r="E36" t="str">
            <v>500 Crown Point Circle, Suite 110</v>
          </cell>
          <cell r="F36" t="str">
            <v xml:space="preserve">Grass Valley, CA </v>
          </cell>
        </row>
        <row r="37">
          <cell r="B37" t="str">
            <v>North Coast EMS (LEMSA)</v>
          </cell>
          <cell r="C37" t="str">
            <v>17989</v>
          </cell>
          <cell r="D37" t="str">
            <v>North Coast Emergency Medical Services District</v>
          </cell>
          <cell r="E37" t="str">
            <v>3340 Glenwood St</v>
          </cell>
          <cell r="F37" t="str">
            <v>Eureka, CA 95501</v>
          </cell>
        </row>
        <row r="38">
          <cell r="B38" t="str">
            <v>Orange</v>
          </cell>
          <cell r="C38" t="str">
            <v>4522</v>
          </cell>
          <cell r="D38" t="str">
            <v>County of Orange</v>
          </cell>
          <cell r="E38" t="str">
            <v>P.O. Box 4005</v>
          </cell>
          <cell r="F38" t="str">
            <v>Santa Ana, CA 92702</v>
          </cell>
        </row>
        <row r="39">
          <cell r="B39" t="str">
            <v>Pasadena</v>
          </cell>
          <cell r="C39" t="str">
            <v>11795</v>
          </cell>
          <cell r="D39" t="str">
            <v>City of Pasadena</v>
          </cell>
          <cell r="E39" t="str">
            <v>P.O. Box 7115</v>
          </cell>
          <cell r="F39" t="str">
            <v>Pasadena, CA 91109</v>
          </cell>
        </row>
        <row r="40">
          <cell r="B40" t="str">
            <v>Placer</v>
          </cell>
          <cell r="C40" t="str">
            <v>12304</v>
          </cell>
          <cell r="D40" t="str">
            <v>County of Placer</v>
          </cell>
          <cell r="E40" t="str">
            <v>3091 County Center Drive, Suite 290</v>
          </cell>
          <cell r="F40" t="str">
            <v>Auburn, CA 95603</v>
          </cell>
        </row>
        <row r="41">
          <cell r="B41" t="str">
            <v>Plumas</v>
          </cell>
          <cell r="C41" t="str">
            <v>4988</v>
          </cell>
          <cell r="D41" t="str">
            <v>County of Plumas - Public Health Agency</v>
          </cell>
          <cell r="E41" t="str">
            <v>270 County Hospital Road, Suite 206</v>
          </cell>
          <cell r="F41" t="str">
            <v>Quincy, CA 95971</v>
          </cell>
        </row>
        <row r="42">
          <cell r="B42" t="str">
            <v>Riverside</v>
          </cell>
          <cell r="C42" t="str">
            <v>12220</v>
          </cell>
          <cell r="D42" t="str">
            <v>County of Riverside Emergency Management Department</v>
          </cell>
          <cell r="E42" t="str">
            <v>4210 Riverwalk Parkway, Suite 300</v>
          </cell>
          <cell r="F42" t="str">
            <v>Riverside, CA 92505</v>
          </cell>
        </row>
        <row r="43">
          <cell r="B43" t="str">
            <v>Sacramento</v>
          </cell>
          <cell r="C43" t="str">
            <v>4357</v>
          </cell>
          <cell r="D43" t="str">
            <v>County of Sacramento</v>
          </cell>
          <cell r="E43" t="str">
            <v>7001 A East Parkway, Suite 200</v>
          </cell>
          <cell r="F43" t="str">
            <v>Sacramento, CA 95823</v>
          </cell>
        </row>
        <row r="44">
          <cell r="B44" t="str">
            <v>San Benito</v>
          </cell>
          <cell r="C44" t="str">
            <v>43316</v>
          </cell>
          <cell r="D44" t="str">
            <v>San Benito County</v>
          </cell>
          <cell r="E44" t="str">
            <v>481 4th St Fl 2</v>
          </cell>
          <cell r="F44" t="str">
            <v>Hollister, CA 95023</v>
          </cell>
        </row>
        <row r="45">
          <cell r="B45" t="str">
            <v>San Bernardino</v>
          </cell>
          <cell r="C45" t="str">
            <v>34729</v>
          </cell>
          <cell r="D45" t="str">
            <v>County of San Bernardino</v>
          </cell>
          <cell r="E45" t="str">
            <v>351 N. Mountain Avenue, 2nd Floor</v>
          </cell>
          <cell r="F45" t="str">
            <v>San Bernardino, CA 92415</v>
          </cell>
        </row>
        <row r="46">
          <cell r="B46" t="str">
            <v>San Diego</v>
          </cell>
          <cell r="C46" t="str">
            <v>27968</v>
          </cell>
          <cell r="D46" t="str">
            <v>San Diego County Treasurer</v>
          </cell>
          <cell r="E46" t="str">
            <v>HHSA Warrant Processing
PO BOX 102311</v>
          </cell>
          <cell r="F46" t="str">
            <v>Pasadena, CA 91189</v>
          </cell>
        </row>
        <row r="47">
          <cell r="B47" t="str">
            <v>San Francisco</v>
          </cell>
          <cell r="C47" t="str">
            <v>7690</v>
          </cell>
          <cell r="D47" t="str">
            <v>City and County of San Francisco</v>
          </cell>
          <cell r="E47" t="str">
            <v>101 Grove Street, Room 110</v>
          </cell>
          <cell r="F47" t="str">
            <v>San Francisco, CA 94102</v>
          </cell>
        </row>
        <row r="48">
          <cell r="B48" t="str">
            <v>San Joaquin</v>
          </cell>
          <cell r="C48" t="str">
            <v>11841</v>
          </cell>
          <cell r="D48" t="str">
            <v>County of San Joaquin Public Health services</v>
          </cell>
          <cell r="E48" t="str">
            <v>PO Box 2169</v>
          </cell>
          <cell r="F48" t="str">
            <v>Stockton, CA 95201</v>
          </cell>
        </row>
        <row r="49">
          <cell r="B49" t="str">
            <v>San Joaquin County Ems</v>
          </cell>
          <cell r="C49" t="str">
            <v>49627</v>
          </cell>
          <cell r="D49" t="str">
            <v>San Joaquin County Emergency Medical Services Agency</v>
          </cell>
          <cell r="E49" t="str">
            <v>P.O. Box 220</v>
          </cell>
          <cell r="F49" t="str">
            <v>French Camp, CA</v>
          </cell>
        </row>
        <row r="50">
          <cell r="B50" t="str">
            <v>San Luis Obispo</v>
          </cell>
          <cell r="C50" t="str">
            <v>12035</v>
          </cell>
          <cell r="D50" t="str">
            <v>County of San Luis Obispo</v>
          </cell>
          <cell r="E50" t="str">
            <v>PO Box 1149</v>
          </cell>
          <cell r="F50" t="str">
            <v>San Luis Obispo, CA 93406</v>
          </cell>
        </row>
        <row r="51">
          <cell r="B51" t="str">
            <v>San Mateo</v>
          </cell>
          <cell r="C51" t="str">
            <v>4711</v>
          </cell>
          <cell r="D51" t="str">
            <v>County of San Mateo</v>
          </cell>
          <cell r="E51" t="str">
            <v>225 37th Ave., Room 126</v>
          </cell>
          <cell r="F51" t="str">
            <v>San Mateo, CA 94403</v>
          </cell>
        </row>
        <row r="52">
          <cell r="B52" t="str">
            <v>Santa Barbara</v>
          </cell>
          <cell r="C52" t="str">
            <v>2583</v>
          </cell>
          <cell r="D52" t="str">
            <v>County of Santa Barbara</v>
          </cell>
          <cell r="E52" t="str">
            <v>300 N San Antonio Rd</v>
          </cell>
          <cell r="F52" t="str">
            <v>Santa Barbara, CA 93110</v>
          </cell>
        </row>
        <row r="53">
          <cell r="B53" t="str">
            <v>Santa Clara</v>
          </cell>
          <cell r="C53" t="str">
            <v>12077</v>
          </cell>
          <cell r="D53" t="str">
            <v>County of Santa Clara</v>
          </cell>
          <cell r="E53" t="str">
            <v>PO Box 398414</v>
          </cell>
          <cell r="F53" t="str">
            <v>San Francisco, CA 94139</v>
          </cell>
        </row>
        <row r="54">
          <cell r="B54" t="str">
            <v>Santa Cruz</v>
          </cell>
          <cell r="C54" t="str">
            <v>12081</v>
          </cell>
          <cell r="D54" t="str">
            <v>County of Santa Cruz Health Services Agency</v>
          </cell>
          <cell r="E54" t="str">
            <v>1800 Green Hills Road, Suite 240</v>
          </cell>
          <cell r="F54" t="str">
            <v>Scotts Valley, CA 95066</v>
          </cell>
        </row>
        <row r="55">
          <cell r="B55" t="str">
            <v>Shasta</v>
          </cell>
          <cell r="C55" t="str">
            <v>4677</v>
          </cell>
          <cell r="D55" t="str">
            <v>County of Shasta</v>
          </cell>
          <cell r="E55" t="str">
            <v>P.O. BOX 496005</v>
          </cell>
          <cell r="F55" t="str">
            <v>Redding, CA 96049</v>
          </cell>
        </row>
        <row r="56">
          <cell r="B56" t="str">
            <v>Sierra</v>
          </cell>
          <cell r="C56" t="str">
            <v>12009</v>
          </cell>
          <cell r="D56" t="str">
            <v>Sierra County Public Health</v>
          </cell>
          <cell r="E56" t="str">
            <v>P.O. Box 376</v>
          </cell>
          <cell r="F56" t="str">
            <v>Downieville, CA 95936</v>
          </cell>
        </row>
        <row r="57">
          <cell r="B57" t="str">
            <v>Sierra-Sac Valley Ems Agency</v>
          </cell>
          <cell r="C57" t="str">
            <v>12108</v>
          </cell>
          <cell r="D57" t="str">
            <v>Sierra -Sacramento Valley EMS Agency</v>
          </cell>
          <cell r="E57" t="str">
            <v>535 Menlo Dr., Suite A</v>
          </cell>
          <cell r="F57" t="str">
            <v>Rocklin, CA 95765</v>
          </cell>
        </row>
        <row r="58">
          <cell r="B58" t="str">
            <v>Sierra-Sac Valley Ems - LEMSA</v>
          </cell>
          <cell r="C58" t="str">
            <v>12108</v>
          </cell>
          <cell r="D58" t="str">
            <v>Sierra-Sacramento Valley EMS Agency</v>
          </cell>
          <cell r="E58" t="str">
            <v>535 Menlo Dr., Suite A</v>
          </cell>
          <cell r="F58" t="str">
            <v>Rocklin, CA 95765</v>
          </cell>
        </row>
        <row r="59">
          <cell r="B59" t="str">
            <v>Siskiyou</v>
          </cell>
          <cell r="C59" t="str">
            <v>13612</v>
          </cell>
          <cell r="D59" t="str">
            <v>County of Siskiyou Health and Human Services Agency</v>
          </cell>
          <cell r="E59" t="str">
            <v>810 South Main Street</v>
          </cell>
          <cell r="F59" t="str">
            <v>Yreka, CA 96097</v>
          </cell>
        </row>
        <row r="60">
          <cell r="B60" t="str">
            <v>Solano</v>
          </cell>
          <cell r="C60" t="str">
            <v>28230</v>
          </cell>
          <cell r="D60" t="str">
            <v>Solano County</v>
          </cell>
          <cell r="E60" t="str">
            <v>675 Texas Street, Suite 1900 (Treasury)</v>
          </cell>
          <cell r="F60" t="str">
            <v>Fairfield, CA 94533</v>
          </cell>
        </row>
        <row r="61">
          <cell r="B61" t="str">
            <v>Sonoma</v>
          </cell>
          <cell r="C61" t="str">
            <v>76207</v>
          </cell>
          <cell r="D61" t="str">
            <v>County of Sonoma Health Services</v>
          </cell>
          <cell r="E61" t="str">
            <v>1450 Neotomas Avenue, Suite 200</v>
          </cell>
          <cell r="F61" t="str">
            <v>Santa Rosa, CA 95405</v>
          </cell>
        </row>
        <row r="62">
          <cell r="B62" t="str">
            <v>Stanislaus</v>
          </cell>
          <cell r="C62" t="str">
            <v>13338</v>
          </cell>
          <cell r="D62" t="str">
            <v>County of Stanislaus</v>
          </cell>
          <cell r="E62" t="str">
            <v>PO Box 770</v>
          </cell>
          <cell r="F62" t="str">
            <v>Modesto, CA 95354</v>
          </cell>
        </row>
        <row r="63">
          <cell r="B63" t="str">
            <v>Sutter</v>
          </cell>
          <cell r="C63" t="str">
            <v>34781</v>
          </cell>
          <cell r="D63" t="str">
            <v>County of Sutter Health and Human Services</v>
          </cell>
          <cell r="E63" t="str">
            <v>1445 Veterans Memorial Cir</v>
          </cell>
          <cell r="F63" t="str">
            <v>Yuba City, CA 95993-3011</v>
          </cell>
        </row>
        <row r="64">
          <cell r="B64" t="str">
            <v>Tehama</v>
          </cell>
          <cell r="C64" t="str">
            <v>107302</v>
          </cell>
          <cell r="D64" t="str">
            <v>Tehama County</v>
          </cell>
          <cell r="E64" t="str">
            <v>PO Box 400</v>
          </cell>
          <cell r="F64" t="str">
            <v>Red Bluff, CA 96080</v>
          </cell>
        </row>
        <row r="65">
          <cell r="B65" t="str">
            <v>Trinity</v>
          </cell>
          <cell r="C65" t="str">
            <v>4402</v>
          </cell>
          <cell r="D65" t="str">
            <v>County of Trinity</v>
          </cell>
          <cell r="E65" t="str">
            <v>PO Box 1470</v>
          </cell>
          <cell r="F65" t="str">
            <v>Weaverville, CA 96093</v>
          </cell>
        </row>
        <row r="66">
          <cell r="B66" t="str">
            <v>Tulare</v>
          </cell>
          <cell r="C66" t="str">
            <v>1200</v>
          </cell>
          <cell r="D66" t="str">
            <v>County of Tulare</v>
          </cell>
          <cell r="E66" t="str">
            <v>221 S. Mooney Blvd., 103-E</v>
          </cell>
          <cell r="F66" t="str">
            <v>Visalia, CA 93291</v>
          </cell>
        </row>
        <row r="67">
          <cell r="B67" t="str">
            <v>Tuolumne</v>
          </cell>
          <cell r="C67" t="str">
            <v>4851</v>
          </cell>
          <cell r="D67" t="str">
            <v>County of Tuolumne</v>
          </cell>
          <cell r="E67" t="str">
            <v>2 South Green Street</v>
          </cell>
          <cell r="F67" t="str">
            <v>Sonora, CA 95370</v>
          </cell>
        </row>
        <row r="68">
          <cell r="B68" t="str">
            <v>Ventura</v>
          </cell>
          <cell r="C68" t="str">
            <v>1357</v>
          </cell>
          <cell r="D68" t="str">
            <v>Ventura County Public Health</v>
          </cell>
          <cell r="E68" t="str">
            <v>2220 E. Gonzales Rd., Ste. 210-C;
Attn: PH Fiscal Dept.</v>
          </cell>
          <cell r="F68" t="str">
            <v>Oxnard, CA 93036</v>
          </cell>
        </row>
        <row r="69">
          <cell r="B69" t="str">
            <v>Yolo</v>
          </cell>
          <cell r="C69" t="str">
            <v>3792</v>
          </cell>
          <cell r="D69" t="str">
            <v>County of Yolo</v>
          </cell>
          <cell r="E69" t="str">
            <v>P.O. Box 1268</v>
          </cell>
          <cell r="F69" t="str">
            <v>Woodland, CA 95776</v>
          </cell>
        </row>
        <row r="70">
          <cell r="B70" t="str">
            <v>Yuba</v>
          </cell>
          <cell r="C70" t="str">
            <v>4655</v>
          </cell>
          <cell r="D70" t="str">
            <v>County of Yuba</v>
          </cell>
          <cell r="E70" t="str">
            <v>P.O. Box 2320</v>
          </cell>
          <cell r="F70" t="str">
            <v>Marysville, CA 95901</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PP Supp Funding"/>
    </sheetNames>
    <sheetDataSet>
      <sheetData sheetId="0">
        <row r="3">
          <cell r="A3" t="str">
            <v>ALAMEDA</v>
          </cell>
          <cell r="B3" t="str">
            <v>ALAMEDA (minus Berkeley)</v>
          </cell>
          <cell r="C3">
            <v>182882</v>
          </cell>
          <cell r="D3" t="str">
            <v>COVID-19-0102</v>
          </cell>
          <cell r="E3" t="str">
            <v>2001COVIDS</v>
          </cell>
        </row>
        <row r="4">
          <cell r="A4" t="str">
            <v>ALPINE</v>
          </cell>
          <cell r="B4" t="str">
            <v>ALPINE</v>
          </cell>
          <cell r="C4">
            <v>124928</v>
          </cell>
          <cell r="D4" t="str">
            <v>COVID-19-0202</v>
          </cell>
          <cell r="E4" t="str">
            <v>2002COVIDS</v>
          </cell>
        </row>
        <row r="5">
          <cell r="A5" t="str">
            <v>AMADOR</v>
          </cell>
          <cell r="B5" t="str">
            <v>AMADOR</v>
          </cell>
          <cell r="C5">
            <v>123073</v>
          </cell>
          <cell r="D5" t="str">
            <v>COVID-19-0302</v>
          </cell>
          <cell r="E5" t="str">
            <v>2003COVIDS</v>
          </cell>
        </row>
        <row r="6">
          <cell r="A6" t="str">
            <v>BUTTE</v>
          </cell>
          <cell r="B6" t="str">
            <v>BUTTE</v>
          </cell>
          <cell r="C6">
            <v>127240</v>
          </cell>
          <cell r="D6" t="str">
            <v>COVID-19-0502</v>
          </cell>
          <cell r="E6" t="str">
            <v>2005COVIDS</v>
          </cell>
        </row>
        <row r="7">
          <cell r="A7" t="str">
            <v>CALAVERAS</v>
          </cell>
          <cell r="B7" t="str">
            <v>CALAVERAS</v>
          </cell>
          <cell r="C7">
            <v>122523</v>
          </cell>
          <cell r="D7" t="str">
            <v>COVID-19-0602</v>
          </cell>
          <cell r="E7" t="str">
            <v>2006COVIDS</v>
          </cell>
        </row>
        <row r="8">
          <cell r="A8" t="str">
            <v>COLUSA</v>
          </cell>
          <cell r="B8" t="str">
            <v>COLUSA</v>
          </cell>
          <cell r="C8">
            <v>120154</v>
          </cell>
          <cell r="D8" t="str">
            <v>COVID-19-0702</v>
          </cell>
          <cell r="E8" t="str">
            <v>2007COVIDS</v>
          </cell>
        </row>
        <row r="9">
          <cell r="A9" t="str">
            <v>CONTRA COSTA</v>
          </cell>
          <cell r="B9" t="str">
            <v>CONTRA COSTA</v>
          </cell>
          <cell r="C9">
            <v>165079</v>
          </cell>
          <cell r="D9" t="str">
            <v>COVID-19-0802</v>
          </cell>
          <cell r="E9" t="str">
            <v>2008COVIDS</v>
          </cell>
        </row>
        <row r="10">
          <cell r="A10" t="str">
            <v>DEL NORTE</v>
          </cell>
          <cell r="B10" t="str">
            <v>DEL NORTE</v>
          </cell>
          <cell r="C10">
            <v>107241</v>
          </cell>
          <cell r="D10" t="str">
            <v>COVID-19-0902</v>
          </cell>
          <cell r="E10" t="str">
            <v>2009COVIDS</v>
          </cell>
        </row>
        <row r="11">
          <cell r="A11" t="str">
            <v>EL DORADO</v>
          </cell>
          <cell r="B11" t="str">
            <v>EL DORADO</v>
          </cell>
          <cell r="C11">
            <v>131652</v>
          </cell>
          <cell r="D11" t="str">
            <v>COVID-19-1002</v>
          </cell>
          <cell r="E11" t="str">
            <v>2010COVIDS</v>
          </cell>
        </row>
        <row r="12">
          <cell r="A12" t="str">
            <v>FRESNO</v>
          </cell>
          <cell r="B12" t="str">
            <v>FRESNO</v>
          </cell>
          <cell r="C12">
            <v>146275</v>
          </cell>
          <cell r="D12" t="str">
            <v>COVID-19-1102</v>
          </cell>
          <cell r="E12" t="str">
            <v>2011COVIDS</v>
          </cell>
        </row>
        <row r="13">
          <cell r="A13" t="str">
            <v>GLENN</v>
          </cell>
          <cell r="B13" t="str">
            <v>GLENN</v>
          </cell>
          <cell r="C13">
            <v>120397</v>
          </cell>
          <cell r="D13" t="str">
            <v>COVID-19-1202</v>
          </cell>
          <cell r="E13" t="str">
            <v>2012COVIDS</v>
          </cell>
        </row>
        <row r="14">
          <cell r="A14" t="str">
            <v>HUMBOLDT</v>
          </cell>
          <cell r="B14" t="str">
            <v>HUMBOLDT</v>
          </cell>
          <cell r="C14">
            <v>110984</v>
          </cell>
          <cell r="D14" t="str">
            <v>COVID-19-1302</v>
          </cell>
          <cell r="E14" t="str">
            <v>2013COVIDS</v>
          </cell>
        </row>
        <row r="15">
          <cell r="A15" t="str">
            <v>IMPERIAL</v>
          </cell>
          <cell r="B15" t="str">
            <v>IMPERIAL</v>
          </cell>
          <cell r="C15">
            <v>131597</v>
          </cell>
          <cell r="D15" t="str">
            <v>COVID-19-1402</v>
          </cell>
          <cell r="E15" t="str">
            <v>2014COVIDS</v>
          </cell>
        </row>
        <row r="16">
          <cell r="A16" t="str">
            <v>INYO</v>
          </cell>
          <cell r="B16" t="str">
            <v>INYO</v>
          </cell>
          <cell r="C16">
            <v>119601</v>
          </cell>
          <cell r="D16" t="str">
            <v>COVID-19-1502</v>
          </cell>
          <cell r="E16" t="str">
            <v>2015COVIDS</v>
          </cell>
        </row>
        <row r="17">
          <cell r="A17" t="str">
            <v>KERN</v>
          </cell>
          <cell r="B17" t="str">
            <v>KERN</v>
          </cell>
          <cell r="C17">
            <v>156778</v>
          </cell>
          <cell r="D17" t="str">
            <v>COVID-19-1602</v>
          </cell>
          <cell r="E17" t="str">
            <v>2016COVIDS</v>
          </cell>
        </row>
        <row r="18">
          <cell r="A18" t="str">
            <v>KINGS</v>
          </cell>
          <cell r="B18" t="str">
            <v>KINGS</v>
          </cell>
          <cell r="C18">
            <v>116298</v>
          </cell>
          <cell r="D18" t="str">
            <v>COVID-19-1702</v>
          </cell>
          <cell r="E18" t="str">
            <v>2017COVIDS</v>
          </cell>
        </row>
        <row r="19">
          <cell r="A19" t="str">
            <v>LAKE</v>
          </cell>
          <cell r="B19" t="str">
            <v>LAKE</v>
          </cell>
          <cell r="C19">
            <v>108547</v>
          </cell>
          <cell r="D19" t="str">
            <v>COVID-19-1802</v>
          </cell>
          <cell r="E19" t="str">
            <v>2018COVIDS</v>
          </cell>
        </row>
        <row r="20">
          <cell r="A20" t="str">
            <v>LASSEN</v>
          </cell>
          <cell r="B20" t="str">
            <v>LASSEN</v>
          </cell>
          <cell r="C20">
            <v>126045</v>
          </cell>
          <cell r="D20" t="str">
            <v>COVID-19-1902</v>
          </cell>
          <cell r="E20" t="str">
            <v>2019COVIDS</v>
          </cell>
        </row>
        <row r="21">
          <cell r="A21" t="str">
            <v>MADERA</v>
          </cell>
          <cell r="B21" t="str">
            <v>MADERA</v>
          </cell>
          <cell r="C21">
            <v>116500</v>
          </cell>
          <cell r="D21" t="str">
            <v>COVID-19-2002</v>
          </cell>
          <cell r="E21" t="str">
            <v>2020COVIDS</v>
          </cell>
        </row>
        <row r="22">
          <cell r="A22" t="str">
            <v>MARIN</v>
          </cell>
          <cell r="B22" t="str">
            <v>MARIN</v>
          </cell>
          <cell r="C22">
            <v>134115</v>
          </cell>
          <cell r="D22" t="str">
            <v>COVID-19-2102</v>
          </cell>
          <cell r="E22" t="str">
            <v>2021COVIDS</v>
          </cell>
        </row>
        <row r="23">
          <cell r="A23" t="str">
            <v>MARIPOSA</v>
          </cell>
          <cell r="B23" t="str">
            <v>MARIPOSA</v>
          </cell>
          <cell r="C23">
            <v>124054</v>
          </cell>
          <cell r="D23" t="str">
            <v>COVID-19-2202</v>
          </cell>
          <cell r="E23" t="str">
            <v>2022COVIDS</v>
          </cell>
        </row>
        <row r="24">
          <cell r="A24" t="str">
            <v>MENDOCINO</v>
          </cell>
          <cell r="B24" t="str">
            <v>MENDOCINO</v>
          </cell>
          <cell r="C24">
            <v>128086</v>
          </cell>
          <cell r="D24" t="str">
            <v>COVID-19-2302</v>
          </cell>
          <cell r="E24" t="str">
            <v>2023COVIDS</v>
          </cell>
        </row>
        <row r="25">
          <cell r="A25" t="str">
            <v>MERCED</v>
          </cell>
          <cell r="B25" t="str">
            <v>MERCED</v>
          </cell>
          <cell r="C25">
            <v>134810</v>
          </cell>
          <cell r="D25" t="str">
            <v>COVID-19-2402</v>
          </cell>
          <cell r="E25" t="str">
            <v>2024COVIDS</v>
          </cell>
        </row>
        <row r="26">
          <cell r="A26" t="str">
            <v>MODOC</v>
          </cell>
          <cell r="B26" t="str">
            <v>MODOC</v>
          </cell>
          <cell r="C26">
            <v>125333</v>
          </cell>
          <cell r="D26" t="str">
            <v>COVID-19-2502</v>
          </cell>
          <cell r="E26" t="str">
            <v>2025COVIDS</v>
          </cell>
        </row>
        <row r="27">
          <cell r="A27" t="str">
            <v>MONO</v>
          </cell>
          <cell r="B27" t="str">
            <v>MONO</v>
          </cell>
          <cell r="C27">
            <v>119428</v>
          </cell>
          <cell r="D27" t="str">
            <v>COVID-19-2602</v>
          </cell>
          <cell r="E27" t="str">
            <v>2026COVIDS</v>
          </cell>
        </row>
        <row r="28">
          <cell r="A28" t="str">
            <v>MONTEREY</v>
          </cell>
          <cell r="B28" t="str">
            <v>MONTEREY</v>
          </cell>
          <cell r="C28">
            <v>140444</v>
          </cell>
          <cell r="D28" t="str">
            <v>COVID-19-2702</v>
          </cell>
          <cell r="E28" t="str">
            <v>2027COVIDS</v>
          </cell>
        </row>
        <row r="29">
          <cell r="A29" t="str">
            <v>NAPA</v>
          </cell>
          <cell r="B29" t="str">
            <v>NAPA</v>
          </cell>
          <cell r="C29">
            <v>129881</v>
          </cell>
          <cell r="D29" t="str">
            <v>COVID-19-2802</v>
          </cell>
          <cell r="E29" t="str">
            <v>2028COVIDS</v>
          </cell>
        </row>
        <row r="30">
          <cell r="A30" t="str">
            <v>NEVADA</v>
          </cell>
          <cell r="B30" t="str">
            <v>NEVADA</v>
          </cell>
          <cell r="C30">
            <v>122816</v>
          </cell>
          <cell r="D30" t="str">
            <v>COVID-19-2902</v>
          </cell>
          <cell r="E30" t="str">
            <v>2029COVIDS</v>
          </cell>
        </row>
        <row r="31">
          <cell r="A31" t="str">
            <v>ORANGE</v>
          </cell>
          <cell r="B31" t="str">
            <v>ORANGE</v>
          </cell>
          <cell r="C31">
            <v>236738</v>
          </cell>
          <cell r="D31" t="str">
            <v>COVID-19-3002</v>
          </cell>
          <cell r="E31" t="str">
            <v>2030COVIDS</v>
          </cell>
        </row>
        <row r="32">
          <cell r="A32" t="str">
            <v>PLACER</v>
          </cell>
          <cell r="B32" t="str">
            <v>PLACER</v>
          </cell>
          <cell r="C32">
            <v>133142</v>
          </cell>
          <cell r="D32" t="str">
            <v>COVID-19-3102</v>
          </cell>
          <cell r="E32" t="str">
            <v>2031COVIDS</v>
          </cell>
        </row>
        <row r="33">
          <cell r="A33" t="str">
            <v>PLUMAS</v>
          </cell>
          <cell r="B33" t="str">
            <v>PLUMAS</v>
          </cell>
          <cell r="C33">
            <v>125686</v>
          </cell>
          <cell r="D33" t="str">
            <v>COVID-19-3202</v>
          </cell>
          <cell r="E33" t="str">
            <v>2032COVIDS</v>
          </cell>
        </row>
        <row r="34">
          <cell r="A34" t="str">
            <v>RIVERSIDE</v>
          </cell>
          <cell r="B34" t="str">
            <v>RIVERSIDE</v>
          </cell>
          <cell r="C34">
            <v>209609</v>
          </cell>
          <cell r="D34" t="str">
            <v>COVID-19-3302</v>
          </cell>
          <cell r="E34" t="str">
            <v>2033COVIDS</v>
          </cell>
        </row>
        <row r="35">
          <cell r="A35" t="str">
            <v>SACRAMENTO</v>
          </cell>
          <cell r="B35" t="str">
            <v>SACRAMENTO</v>
          </cell>
          <cell r="C35">
            <v>178612</v>
          </cell>
          <cell r="D35" t="str">
            <v>COVID-19-3402</v>
          </cell>
          <cell r="E35" t="str">
            <v>2034COVIDS</v>
          </cell>
        </row>
        <row r="36">
          <cell r="A36" t="str">
            <v>SAN BENITO</v>
          </cell>
          <cell r="B36" t="str">
            <v>SAN BENITO</v>
          </cell>
          <cell r="C36">
            <v>127160</v>
          </cell>
          <cell r="D36" t="str">
            <v>COVID-19-3502</v>
          </cell>
          <cell r="E36" t="str">
            <v>2035COVIDS</v>
          </cell>
        </row>
        <row r="37">
          <cell r="A37" t="str">
            <v>SAN BERNARDINO</v>
          </cell>
          <cell r="B37" t="str">
            <v>SAN BERNARDINO</v>
          </cell>
          <cell r="C37">
            <v>156974</v>
          </cell>
          <cell r="D37" t="str">
            <v>COVID-19-3602</v>
          </cell>
          <cell r="E37" t="str">
            <v>2036COVIDS</v>
          </cell>
        </row>
        <row r="38">
          <cell r="A38" t="str">
            <v>SAN DIEGO</v>
          </cell>
          <cell r="B38" t="str">
            <v>SAN DIEGO</v>
          </cell>
          <cell r="C38">
            <v>241221</v>
          </cell>
          <cell r="D38" t="str">
            <v>COVID-19-3702</v>
          </cell>
          <cell r="E38" t="str">
            <v>2037COVIDS</v>
          </cell>
        </row>
        <row r="39">
          <cell r="A39" t="str">
            <v>SAN FRANCISCO</v>
          </cell>
          <cell r="B39" t="str">
            <v>SAN FRANCISCO</v>
          </cell>
          <cell r="C39">
            <v>155647</v>
          </cell>
          <cell r="D39" t="str">
            <v>COVID-19-3802</v>
          </cell>
          <cell r="E39" t="str">
            <v>2038COVIDS</v>
          </cell>
        </row>
        <row r="40">
          <cell r="A40" t="str">
            <v>SAN JOAQUIN</v>
          </cell>
          <cell r="B40" t="str">
            <v>SAN JOAQUIN</v>
          </cell>
          <cell r="C40">
            <v>151713</v>
          </cell>
          <cell r="D40" t="str">
            <v>COVID-19-3902</v>
          </cell>
          <cell r="E40" t="str">
            <v>2039COVIDS</v>
          </cell>
        </row>
        <row r="41">
          <cell r="A41" t="str">
            <v>SAN LUIS OBISPO</v>
          </cell>
          <cell r="B41" t="str">
            <v>SAN LUIS OBISPO</v>
          </cell>
          <cell r="C41">
            <v>134722</v>
          </cell>
          <cell r="D41" t="str">
            <v>COVID-19-4002</v>
          </cell>
          <cell r="E41" t="str">
            <v>2040COVIDS</v>
          </cell>
        </row>
        <row r="42">
          <cell r="A42" t="str">
            <v>SAN MATEO</v>
          </cell>
          <cell r="B42" t="str">
            <v>SAN MATEO</v>
          </cell>
          <cell r="C42">
            <v>151855</v>
          </cell>
          <cell r="D42" t="str">
            <v>COVID-19-4102</v>
          </cell>
          <cell r="E42" t="str">
            <v>2041COVIDS</v>
          </cell>
        </row>
        <row r="43">
          <cell r="A43" t="str">
            <v>SANTA BARBARA</v>
          </cell>
          <cell r="B43" t="str">
            <v>SANTA BARBARA</v>
          </cell>
          <cell r="C43">
            <v>140763</v>
          </cell>
          <cell r="D43" t="str">
            <v>COVID-19-4202</v>
          </cell>
          <cell r="E43" t="str">
            <v>2042COVIDS</v>
          </cell>
        </row>
        <row r="44">
          <cell r="A44" t="str">
            <v>SANTA CLARA</v>
          </cell>
          <cell r="B44" t="str">
            <v>SANTA CLARA</v>
          </cell>
          <cell r="C44">
            <v>192763</v>
          </cell>
          <cell r="D44" t="str">
            <v>COVID-19-4302</v>
          </cell>
          <cell r="E44" t="str">
            <v>2043COVIDS</v>
          </cell>
        </row>
        <row r="45">
          <cell r="A45" t="str">
            <v>SANTA CRUZ</v>
          </cell>
          <cell r="B45" t="str">
            <v>SANTA CRUZ</v>
          </cell>
          <cell r="C45">
            <v>134531</v>
          </cell>
          <cell r="D45" t="str">
            <v>COVID-19-4402</v>
          </cell>
          <cell r="E45" t="str">
            <v>2044COVIDS</v>
          </cell>
        </row>
        <row r="46">
          <cell r="A46" t="str">
            <v>SHASTA</v>
          </cell>
          <cell r="B46" t="str">
            <v>SHASTA</v>
          </cell>
          <cell r="C46">
            <v>125586</v>
          </cell>
          <cell r="D46" t="str">
            <v>COVID-19-4502</v>
          </cell>
          <cell r="E46" t="str">
            <v>2045COVIDS</v>
          </cell>
        </row>
        <row r="47">
          <cell r="A47" t="str">
            <v>SIERRA</v>
          </cell>
          <cell r="B47" t="str">
            <v>SIERRA</v>
          </cell>
          <cell r="C47">
            <v>125111</v>
          </cell>
          <cell r="D47" t="str">
            <v>COVID-19-4602</v>
          </cell>
          <cell r="E47" t="str">
            <v>2046COVIDS</v>
          </cell>
        </row>
        <row r="48">
          <cell r="A48" t="str">
            <v>SISKIYOU</v>
          </cell>
          <cell r="B48" t="str">
            <v>SISKIYOU</v>
          </cell>
          <cell r="C48">
            <v>120933</v>
          </cell>
          <cell r="D48" t="str">
            <v>COVID-19-4702</v>
          </cell>
          <cell r="E48" t="str">
            <v>2047COVIDS</v>
          </cell>
        </row>
        <row r="49">
          <cell r="A49" t="str">
            <v>SOLANO</v>
          </cell>
          <cell r="B49" t="str">
            <v>SOLANO</v>
          </cell>
          <cell r="C49">
            <v>140302</v>
          </cell>
          <cell r="D49" t="str">
            <v>COVID-19-4802</v>
          </cell>
          <cell r="E49" t="str">
            <v>2048COVIDS</v>
          </cell>
        </row>
        <row r="50">
          <cell r="A50" t="str">
            <v>SONOMA</v>
          </cell>
          <cell r="B50" t="str">
            <v>SONOMA</v>
          </cell>
          <cell r="C50">
            <v>142361</v>
          </cell>
          <cell r="D50" t="str">
            <v>COVID-19-4902</v>
          </cell>
          <cell r="E50" t="str">
            <v>2049COVIDS</v>
          </cell>
        </row>
        <row r="51">
          <cell r="A51" t="str">
            <v>STANISLAUS</v>
          </cell>
          <cell r="B51" t="str">
            <v>STANISLAUS</v>
          </cell>
          <cell r="C51">
            <v>97239</v>
          </cell>
          <cell r="D51" t="str">
            <v>COVID-19-5002</v>
          </cell>
          <cell r="E51" t="str">
            <v>2050COVIDS</v>
          </cell>
        </row>
        <row r="52">
          <cell r="A52" t="str">
            <v>SUTTER</v>
          </cell>
          <cell r="B52" t="str">
            <v>SUTTER</v>
          </cell>
          <cell r="C52">
            <v>122767</v>
          </cell>
          <cell r="D52" t="str">
            <v>COVID-19-5102</v>
          </cell>
          <cell r="E52" t="str">
            <v>2051COVIDS</v>
          </cell>
        </row>
        <row r="53">
          <cell r="A53" t="str">
            <v>TEHAMA</v>
          </cell>
          <cell r="B53" t="str">
            <v>TEHAMA</v>
          </cell>
          <cell r="C53">
            <v>121620</v>
          </cell>
          <cell r="D53" t="str">
            <v>COVID-19-5202</v>
          </cell>
          <cell r="E53" t="str">
            <v>2052COVIDS</v>
          </cell>
        </row>
        <row r="54">
          <cell r="A54" t="str">
            <v>TRINITY</v>
          </cell>
          <cell r="B54" t="str">
            <v>TRINITY</v>
          </cell>
          <cell r="C54">
            <v>125475</v>
          </cell>
          <cell r="D54" t="str">
            <v>COVID-19-5302</v>
          </cell>
          <cell r="E54" t="str">
            <v>2053COVIDS</v>
          </cell>
        </row>
        <row r="55">
          <cell r="A55" t="str">
            <v>TULARE</v>
          </cell>
          <cell r="B55" t="str">
            <v>TULARE</v>
          </cell>
          <cell r="C55">
            <v>127581</v>
          </cell>
          <cell r="D55" t="str">
            <v>COVID-19-5402</v>
          </cell>
          <cell r="E55" t="str">
            <v>2054COVIDS</v>
          </cell>
        </row>
        <row r="56">
          <cell r="A56" t="str">
            <v>TUOLUMNE</v>
          </cell>
          <cell r="B56" t="str">
            <v>TUOLUMNE</v>
          </cell>
          <cell r="C56">
            <v>126893</v>
          </cell>
          <cell r="D56" t="str">
            <v>COVID-19-5502</v>
          </cell>
          <cell r="E56" t="str">
            <v>2055COVIDS</v>
          </cell>
        </row>
        <row r="57">
          <cell r="A57" t="str">
            <v>VENTURA</v>
          </cell>
          <cell r="B57" t="str">
            <v>VENTURA</v>
          </cell>
          <cell r="C57">
            <v>154702</v>
          </cell>
          <cell r="D57" t="str">
            <v>COVID-19-5602</v>
          </cell>
          <cell r="E57" t="str">
            <v>2056COVIDS</v>
          </cell>
        </row>
        <row r="58">
          <cell r="A58" t="str">
            <v>YOLO</v>
          </cell>
          <cell r="B58" t="str">
            <v>YOLO</v>
          </cell>
          <cell r="C58">
            <v>132718</v>
          </cell>
          <cell r="D58" t="str">
            <v>COVID-19-5702</v>
          </cell>
          <cell r="E58" t="str">
            <v>2057COVIDS</v>
          </cell>
        </row>
        <row r="59">
          <cell r="A59" t="str">
            <v>YUBA</v>
          </cell>
          <cell r="B59" t="str">
            <v>YUBA</v>
          </cell>
          <cell r="C59">
            <v>122089</v>
          </cell>
          <cell r="D59" t="str">
            <v>COVID-19-5102</v>
          </cell>
          <cell r="E59" t="str">
            <v>2058COVIDS</v>
          </cell>
        </row>
        <row r="60">
          <cell r="A60" t="str">
            <v>YUBA</v>
          </cell>
          <cell r="B60" t="str">
            <v xml:space="preserve">Central California Emergency Medical Agnecy </v>
          </cell>
          <cell r="C60">
            <v>56127</v>
          </cell>
          <cell r="D60" t="str">
            <v>COVID-19-5902</v>
          </cell>
          <cell r="E60" t="str">
            <v>2059COVIDS</v>
          </cell>
        </row>
        <row r="61">
          <cell r="A61" t="str">
            <v>YUBA</v>
          </cell>
          <cell r="B61" t="str">
            <v>Inland County Emergency Medical Agency</v>
          </cell>
          <cell r="C61">
            <v>56127</v>
          </cell>
          <cell r="D61" t="str">
            <v>COVID-19-6002</v>
          </cell>
          <cell r="E61" t="str">
            <v>2060COVIDS</v>
          </cell>
        </row>
        <row r="62">
          <cell r="A62" t="str">
            <v>YUBA</v>
          </cell>
          <cell r="B62" t="str">
            <v>Mountain Valley Emergency Medical Agency</v>
          </cell>
          <cell r="C62">
            <v>56127</v>
          </cell>
          <cell r="D62" t="str">
            <v>COVID-19-6102</v>
          </cell>
          <cell r="E62" t="str">
            <v>2061COVIDS</v>
          </cell>
        </row>
        <row r="63">
          <cell r="A63" t="str">
            <v>YUBA</v>
          </cell>
          <cell r="B63" t="str">
            <v>North Coast Emergency Medical Agency</v>
          </cell>
          <cell r="C63">
            <v>56127</v>
          </cell>
          <cell r="D63" t="str">
            <v>COVID-19-6202</v>
          </cell>
          <cell r="E63" t="str">
            <v>2062COVIDS</v>
          </cell>
        </row>
        <row r="64">
          <cell r="A64" t="str">
            <v>YUBA</v>
          </cell>
          <cell r="B64" t="str">
            <v xml:space="preserve">Sierra Sacramento Valley EMS </v>
          </cell>
          <cell r="C64">
            <v>56127</v>
          </cell>
          <cell r="D64" t="str">
            <v>COVID-19-6302</v>
          </cell>
          <cell r="E64" t="str">
            <v>2063COVIDS</v>
          </cell>
        </row>
        <row r="65">
          <cell r="A65"/>
          <cell r="B65" t="str">
            <v>TOTAL</v>
          </cell>
          <cell r="C65">
            <v>8153909</v>
          </cell>
          <cell r="D65"/>
          <cell r="E65"/>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3"/>
  <sheetViews>
    <sheetView tabSelected="1" topLeftCell="B1" zoomScaleNormal="100" zoomScaleSheetLayoutView="100" workbookViewId="0">
      <selection activeCell="J2" sqref="J2"/>
    </sheetView>
  </sheetViews>
  <sheetFormatPr defaultColWidth="9.140625" defaultRowHeight="12.75" x14ac:dyDescent="0.2"/>
  <cols>
    <col min="1" max="1" width="9.140625" style="65" hidden="1" customWidth="1"/>
    <col min="2" max="2" width="26.140625" style="1" customWidth="1"/>
    <col min="3" max="6" width="14.42578125" style="1" customWidth="1"/>
    <col min="7" max="7" width="27" style="1" customWidth="1"/>
    <col min="8" max="8" width="17.42578125" style="1" hidden="1" customWidth="1"/>
    <col min="9" max="16384" width="9.140625" style="1"/>
  </cols>
  <sheetData>
    <row r="1" spans="1:10" ht="33.75" customHeight="1" x14ac:dyDescent="0.25">
      <c r="A1" s="65" t="str">
        <f>J1</f>
        <v>Siskiyou</v>
      </c>
      <c r="B1" s="87" t="s">
        <v>26</v>
      </c>
      <c r="C1" s="88"/>
      <c r="D1" s="88"/>
      <c r="E1" s="88"/>
      <c r="F1" s="88"/>
      <c r="G1" s="88"/>
      <c r="H1" s="88"/>
      <c r="J1" s="65" t="s">
        <v>29</v>
      </c>
    </row>
    <row r="2" spans="1:10" x14ac:dyDescent="0.2">
      <c r="B2" s="95"/>
      <c r="C2" s="96"/>
      <c r="D2" s="96"/>
      <c r="E2" s="96"/>
      <c r="F2" s="96"/>
      <c r="G2" s="96"/>
      <c r="H2" s="96"/>
    </row>
    <row r="3" spans="1:10" ht="6.6" customHeight="1" x14ac:dyDescent="0.2">
      <c r="B3" s="7"/>
      <c r="C3" s="7"/>
      <c r="D3" s="7"/>
      <c r="E3" s="7"/>
      <c r="F3" s="7"/>
      <c r="G3" s="7"/>
      <c r="H3" s="7"/>
    </row>
    <row r="4" spans="1:10" x14ac:dyDescent="0.2">
      <c r="B4" s="8" t="s">
        <v>5</v>
      </c>
      <c r="C4" s="8"/>
      <c r="D4" s="8"/>
      <c r="E4" s="8"/>
      <c r="F4" s="9" t="s">
        <v>0</v>
      </c>
      <c r="G4" s="10"/>
      <c r="H4" s="63"/>
    </row>
    <row r="5" spans="1:10" x14ac:dyDescent="0.2">
      <c r="B5" s="25" t="s">
        <v>8</v>
      </c>
      <c r="C5" s="8"/>
      <c r="D5" s="8"/>
      <c r="E5" s="8"/>
      <c r="F5" s="8" t="s">
        <v>1</v>
      </c>
      <c r="G5" s="8"/>
      <c r="H5" s="8"/>
    </row>
    <row r="6" spans="1:10" x14ac:dyDescent="0.2">
      <c r="B6" s="68" t="s">
        <v>9</v>
      </c>
      <c r="C6" s="68"/>
      <c r="E6" s="11" t="s">
        <v>27</v>
      </c>
      <c r="F6" s="8"/>
      <c r="G6" s="8"/>
      <c r="H6" s="8"/>
    </row>
    <row r="7" spans="1:10" x14ac:dyDescent="0.2">
      <c r="B7" s="8"/>
      <c r="C7" s="8"/>
      <c r="D7" s="8"/>
      <c r="E7" s="12" t="s">
        <v>4</v>
      </c>
      <c r="F7" s="13"/>
      <c r="G7" s="13"/>
      <c r="H7" s="13"/>
    </row>
    <row r="8" spans="1:10" x14ac:dyDescent="0.2">
      <c r="A8" s="65" t="str">
        <f>$A$1</f>
        <v>Siskiyou</v>
      </c>
      <c r="B8" s="8"/>
      <c r="C8" s="8"/>
      <c r="D8" s="8"/>
      <c r="E8" s="31" t="str">
        <f>VLOOKUP(A8,[1]Sheet1!$B$2:$F$70,3,0)</f>
        <v>County of Siskiyou Health and Human Services Agency</v>
      </c>
      <c r="F8" s="14"/>
      <c r="G8" s="14"/>
      <c r="H8" s="14"/>
    </row>
    <row r="9" spans="1:10" x14ac:dyDescent="0.2">
      <c r="A9" s="65" t="str">
        <f>$A$1</f>
        <v>Siskiyou</v>
      </c>
      <c r="B9" s="26" t="s">
        <v>24</v>
      </c>
      <c r="C9" s="33" t="str">
        <f>VLOOKUP(A9,'[2]HPP Supp Funding'!$A$3:$E$64,4,0)</f>
        <v>COVID-19-4702</v>
      </c>
      <c r="D9" s="8"/>
      <c r="E9" s="32" t="str">
        <f>VLOOKUP(A9,[1]Sheet1!$B$2:$F$70,4,0)</f>
        <v>810 South Main Street</v>
      </c>
      <c r="F9" s="15"/>
      <c r="G9" s="15"/>
      <c r="H9" s="15"/>
    </row>
    <row r="10" spans="1:10" x14ac:dyDescent="0.2">
      <c r="A10" s="65" t="str">
        <f>$A$1</f>
        <v>Siskiyou</v>
      </c>
      <c r="B10" s="89"/>
      <c r="C10" s="90"/>
      <c r="D10" s="8"/>
      <c r="E10" s="31" t="str">
        <f>VLOOKUP(A10,[1]Sheet1!$B$2:$F$70,5,0)</f>
        <v>Yreka, CA 96097</v>
      </c>
      <c r="F10" s="14"/>
      <c r="G10" s="14"/>
      <c r="H10" s="14"/>
    </row>
    <row r="11" spans="1:10" x14ac:dyDescent="0.2">
      <c r="B11" s="89"/>
      <c r="C11" s="90"/>
      <c r="D11" s="8"/>
      <c r="E11" s="16"/>
      <c r="F11" s="17"/>
      <c r="G11" s="17"/>
      <c r="H11" s="17"/>
    </row>
    <row r="12" spans="1:10" x14ac:dyDescent="0.2">
      <c r="B12" s="26" t="s">
        <v>2</v>
      </c>
      <c r="C12" s="67" t="s">
        <v>25</v>
      </c>
      <c r="D12" s="24"/>
      <c r="E12" s="18" t="s">
        <v>6</v>
      </c>
      <c r="F12" s="99"/>
      <c r="G12" s="99"/>
      <c r="H12" s="99"/>
    </row>
    <row r="13" spans="1:10" x14ac:dyDescent="0.2">
      <c r="B13" s="26" t="s">
        <v>22</v>
      </c>
      <c r="C13" s="67" t="s">
        <v>25</v>
      </c>
      <c r="D13" s="24"/>
      <c r="E13" s="18"/>
      <c r="F13" s="17"/>
      <c r="G13" s="17"/>
      <c r="H13" s="17"/>
    </row>
    <row r="14" spans="1:10" x14ac:dyDescent="0.2">
      <c r="A14" s="65" t="str">
        <f>$A$1</f>
        <v>Siskiyou</v>
      </c>
      <c r="B14" s="26" t="s">
        <v>23</v>
      </c>
      <c r="C14" s="64" t="str">
        <f>VLOOKUP(A14,'[2]HPP Supp Funding'!$A$3:$E$65,5,0)</f>
        <v>2047COVIDS</v>
      </c>
      <c r="D14" s="8"/>
      <c r="E14" s="18" t="s">
        <v>7</v>
      </c>
      <c r="F14" s="14" t="str">
        <f>VLOOKUP(A14,[1]Sheet1!$B$2:$C$70,2,0)</f>
        <v>13612</v>
      </c>
      <c r="G14" s="14"/>
      <c r="H14" s="14"/>
    </row>
    <row r="15" spans="1:10" x14ac:dyDescent="0.2">
      <c r="D15" s="8"/>
      <c r="E15" s="18"/>
      <c r="F15" s="16"/>
      <c r="G15" s="17"/>
      <c r="H15" s="17"/>
    </row>
    <row r="16" spans="1:10" x14ac:dyDescent="0.2">
      <c r="D16" s="8"/>
    </row>
    <row r="17" spans="1:19" ht="13.5" customHeight="1" x14ac:dyDescent="0.2">
      <c r="D17" s="8"/>
      <c r="E17" s="8"/>
      <c r="F17" s="8"/>
      <c r="G17" s="8"/>
      <c r="H17" s="8"/>
    </row>
    <row r="18" spans="1:19" ht="15" customHeight="1" x14ac:dyDescent="0.2">
      <c r="B18" s="35"/>
      <c r="C18" s="23"/>
      <c r="D18" s="2"/>
      <c r="E18" s="8"/>
      <c r="F18" s="8"/>
      <c r="G18" s="8"/>
      <c r="H18" s="8"/>
    </row>
    <row r="19" spans="1:19" ht="15" customHeight="1" thickBot="1" x14ac:dyDescent="0.25">
      <c r="B19" s="35"/>
      <c r="C19" s="34"/>
      <c r="D19" s="2"/>
      <c r="E19" s="8"/>
      <c r="F19" s="8"/>
      <c r="G19" s="8"/>
      <c r="H19" s="8"/>
    </row>
    <row r="20" spans="1:19" ht="13.5" thickTop="1" x14ac:dyDescent="0.2">
      <c r="B20" s="49"/>
      <c r="C20" s="48"/>
      <c r="D20" s="97" t="s">
        <v>10</v>
      </c>
      <c r="E20" s="93" t="s">
        <v>11</v>
      </c>
      <c r="F20" s="85" t="s">
        <v>12</v>
      </c>
      <c r="G20" s="91" t="s">
        <v>3</v>
      </c>
    </row>
    <row r="21" spans="1:19" x14ac:dyDescent="0.2">
      <c r="B21" s="48"/>
      <c r="C21" s="48"/>
      <c r="D21" s="98"/>
      <c r="E21" s="94"/>
      <c r="F21" s="86"/>
      <c r="G21" s="92"/>
    </row>
    <row r="22" spans="1:19" ht="13.5" thickBot="1" x14ac:dyDescent="0.25">
      <c r="B22" s="48"/>
      <c r="C22" s="48"/>
      <c r="D22" s="98"/>
      <c r="E22" s="94"/>
      <c r="F22" s="86"/>
      <c r="G22" s="92"/>
    </row>
    <row r="23" spans="1:19" s="29" customFormat="1" ht="21.6" customHeight="1" thickTop="1" x14ac:dyDescent="0.2">
      <c r="A23" s="65" t="str">
        <f>$A$1</f>
        <v>Siskiyou</v>
      </c>
      <c r="B23" s="50"/>
      <c r="C23" s="51"/>
      <c r="D23" s="37">
        <f>VLOOKUP(A23,'[2]HPP Supp Funding'!$A$3:$E$64,3,0)</f>
        <v>120933</v>
      </c>
      <c r="E23" s="27">
        <v>0</v>
      </c>
      <c r="F23" s="28">
        <f>D23-E23</f>
        <v>120933</v>
      </c>
      <c r="G23" s="38"/>
      <c r="M23" s="30"/>
      <c r="N23" s="30"/>
      <c r="O23" s="30"/>
      <c r="P23" s="30"/>
      <c r="Q23" s="30"/>
      <c r="R23" s="30"/>
      <c r="S23" s="30"/>
    </row>
    <row r="24" spans="1:19" s="29" customFormat="1" ht="21.6" customHeight="1" thickBot="1" x14ac:dyDescent="0.25">
      <c r="A24" s="66"/>
      <c r="C24" s="52" t="s">
        <v>17</v>
      </c>
      <c r="D24" s="40"/>
      <c r="E24" s="41">
        <f>E23</f>
        <v>0</v>
      </c>
      <c r="F24" s="6"/>
      <c r="G24" s="39"/>
      <c r="M24" s="30"/>
      <c r="N24" s="20"/>
      <c r="O24" s="30"/>
      <c r="P24" s="30"/>
      <c r="Q24" s="30"/>
      <c r="R24" s="30"/>
      <c r="S24" s="30"/>
    </row>
    <row r="25" spans="1:19" ht="13.5" thickTop="1" x14ac:dyDescent="0.2">
      <c r="B25" s="8"/>
      <c r="C25" s="8"/>
      <c r="D25" s="8"/>
      <c r="E25" s="8"/>
      <c r="F25" s="8"/>
      <c r="G25" s="8"/>
      <c r="H25" s="8"/>
      <c r="M25" s="36"/>
      <c r="N25" s="20"/>
      <c r="O25" s="36"/>
      <c r="P25" s="36"/>
      <c r="Q25" s="36"/>
      <c r="R25" s="36"/>
      <c r="S25" s="36"/>
    </row>
    <row r="26" spans="1:19" ht="13.5" thickBot="1" x14ac:dyDescent="0.25">
      <c r="B26" s="8"/>
      <c r="C26" s="8"/>
      <c r="D26" s="8"/>
      <c r="E26" s="8"/>
      <c r="F26" s="8"/>
      <c r="G26" s="8"/>
      <c r="H26" s="8"/>
      <c r="M26" s="36"/>
      <c r="N26" s="20"/>
      <c r="O26" s="36"/>
      <c r="P26" s="36"/>
      <c r="Q26" s="36"/>
      <c r="R26" s="36"/>
      <c r="S26" s="36"/>
    </row>
    <row r="27" spans="1:19" ht="27.75" customHeight="1" thickTop="1" thickBot="1" x14ac:dyDescent="0.25">
      <c r="B27" s="69" t="s">
        <v>18</v>
      </c>
      <c r="C27" s="70"/>
      <c r="D27" s="54"/>
      <c r="E27" s="54"/>
      <c r="F27" s="54"/>
      <c r="G27" s="55"/>
      <c r="H27" s="55"/>
    </row>
    <row r="28" spans="1:19" x14ac:dyDescent="0.2">
      <c r="B28" s="71"/>
      <c r="C28" s="72"/>
      <c r="D28" s="42" t="s">
        <v>13</v>
      </c>
      <c r="E28" s="42"/>
      <c r="F28" s="21"/>
      <c r="G28" s="22"/>
      <c r="H28" s="22"/>
    </row>
    <row r="29" spans="1:19" x14ac:dyDescent="0.2">
      <c r="B29" s="71"/>
      <c r="C29" s="72"/>
      <c r="D29" s="17"/>
      <c r="E29" s="47"/>
      <c r="F29" s="21"/>
      <c r="G29" s="22"/>
      <c r="H29" s="22"/>
    </row>
    <row r="30" spans="1:19" ht="27.75" customHeight="1" thickBot="1" x14ac:dyDescent="0.25">
      <c r="B30" s="71"/>
      <c r="C30" s="72"/>
      <c r="D30" s="53"/>
      <c r="E30" s="53"/>
      <c r="F30" s="53"/>
      <c r="G30" s="56"/>
      <c r="H30" s="56"/>
    </row>
    <row r="31" spans="1:19" ht="13.5" thickBot="1" x14ac:dyDescent="0.25">
      <c r="B31" s="73"/>
      <c r="C31" s="74"/>
      <c r="D31" s="57" t="s">
        <v>14</v>
      </c>
      <c r="E31" s="57"/>
      <c r="F31" s="58"/>
      <c r="G31" s="59"/>
      <c r="H31" s="59"/>
    </row>
    <row r="32" spans="1:19" ht="14.25" thickTop="1" thickBot="1" x14ac:dyDescent="0.25">
      <c r="D32" s="8"/>
      <c r="E32" s="20"/>
      <c r="F32" s="17"/>
      <c r="G32" s="17"/>
      <c r="H32" s="17"/>
    </row>
    <row r="33" spans="2:8" ht="13.5" thickBot="1" x14ac:dyDescent="0.25">
      <c r="D33" s="76" t="s">
        <v>19</v>
      </c>
      <c r="E33" s="77"/>
      <c r="F33" s="77"/>
      <c r="G33" s="78"/>
      <c r="H33" s="42"/>
    </row>
    <row r="34" spans="2:8" x14ac:dyDescent="0.2">
      <c r="B34" s="8"/>
      <c r="C34" s="8"/>
      <c r="D34" s="79" t="s">
        <v>21</v>
      </c>
      <c r="E34" s="81"/>
      <c r="F34" s="81" t="s">
        <v>20</v>
      </c>
      <c r="G34" s="83"/>
      <c r="H34" s="8"/>
    </row>
    <row r="35" spans="2:8" ht="13.5" thickBot="1" x14ac:dyDescent="0.25">
      <c r="B35" s="8"/>
      <c r="C35" s="8"/>
      <c r="D35" s="80"/>
      <c r="E35" s="82"/>
      <c r="F35" s="82"/>
      <c r="G35" s="84"/>
      <c r="H35" s="8"/>
    </row>
    <row r="36" spans="2:8" x14ac:dyDescent="0.2">
      <c r="B36" s="8"/>
      <c r="C36" s="8"/>
      <c r="E36" s="8"/>
      <c r="F36" s="20"/>
      <c r="G36" s="17"/>
      <c r="H36" s="19"/>
    </row>
    <row r="37" spans="2:8" ht="13.5" x14ac:dyDescent="0.25">
      <c r="B37" s="8"/>
      <c r="C37" s="8"/>
      <c r="D37" s="75" t="s">
        <v>15</v>
      </c>
      <c r="E37" s="75"/>
      <c r="F37" s="75"/>
      <c r="G37" s="75"/>
      <c r="H37" s="8"/>
    </row>
    <row r="38" spans="2:8" ht="14.25" x14ac:dyDescent="0.2">
      <c r="B38" s="4"/>
      <c r="C38" s="5"/>
      <c r="D38" s="43"/>
      <c r="E38" s="43"/>
      <c r="F38" s="61"/>
      <c r="G38" s="61"/>
      <c r="H38" s="3"/>
    </row>
    <row r="39" spans="2:8" ht="15" thickBot="1" x14ac:dyDescent="0.25">
      <c r="D39" s="44"/>
      <c r="E39" s="60"/>
      <c r="F39" s="45"/>
      <c r="G39" s="45"/>
    </row>
    <row r="40" spans="2:8" ht="14.25" x14ac:dyDescent="0.2">
      <c r="D40" s="42" t="s">
        <v>16</v>
      </c>
      <c r="E40" s="45"/>
      <c r="F40" s="46"/>
      <c r="G40" s="46"/>
    </row>
    <row r="41" spans="2:8" x14ac:dyDescent="0.2">
      <c r="D41" s="46" t="s">
        <v>28</v>
      </c>
      <c r="E41" s="46"/>
      <c r="F41" s="46"/>
      <c r="G41" s="46"/>
    </row>
    <row r="42" spans="2:8" x14ac:dyDescent="0.2">
      <c r="D42" s="46" t="s">
        <v>8</v>
      </c>
      <c r="E42" s="46"/>
      <c r="F42" s="46"/>
      <c r="G42" s="46"/>
    </row>
    <row r="43" spans="2:8" x14ac:dyDescent="0.2">
      <c r="D43" s="62" t="s">
        <v>5</v>
      </c>
      <c r="E43" s="46"/>
      <c r="F43" s="62"/>
      <c r="G43" s="62"/>
    </row>
  </sheetData>
  <mergeCells count="16">
    <mergeCell ref="F20:F22"/>
    <mergeCell ref="B1:H1"/>
    <mergeCell ref="B10:C10"/>
    <mergeCell ref="B11:C11"/>
    <mergeCell ref="G20:G22"/>
    <mergeCell ref="E20:E22"/>
    <mergeCell ref="B2:H2"/>
    <mergeCell ref="D20:D22"/>
    <mergeCell ref="F12:H12"/>
    <mergeCell ref="B27:C31"/>
    <mergeCell ref="D37:G37"/>
    <mergeCell ref="D33:G33"/>
    <mergeCell ref="D34:D35"/>
    <mergeCell ref="E34:E35"/>
    <mergeCell ref="F34:F35"/>
    <mergeCell ref="G34:G35"/>
  </mergeCells>
  <phoneticPr fontId="0" type="noConversion"/>
  <printOptions horizontalCentered="1"/>
  <pageMargins left="0.41" right="0.45" top="0.75" bottom="0.75" header="0.5" footer="0.28000000000000003"/>
  <pageSetup scale="89"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rget_x0020_Audience_x0020_Group xmlns="08d20643-fcde-45ea-a937-2ec378b594f6"/>
    <Topics xmlns="08d20643-fcde-45ea-a937-2ec378b594f6"/>
    <Abstract xmlns="08d20643-fcde-45ea-a937-2ec378b594f6" xsi:nil="true"/>
    <Reading_x0020_Level xmlns="08d20643-fcde-45ea-a937-2ec378b594f6">4</Reading_x0020_Level>
    <Organization xmlns="08d20643-fcde-45ea-a937-2ec378b594f6">7</Organization>
    <PublishingExpirationDate xmlns="http://schemas.microsoft.com/sharepoint/v3" xsi:nil="true"/>
    <PublishingStartDate xmlns="http://schemas.microsoft.com/sharepoint/v3" xsi:nil="true"/>
    <HealthPubTopics xmlns="08d20643-fcde-45ea-a937-2ec378b594f6"/>
    <PublishingContactName xmlns="http://schemas.microsoft.com/sharepoint/v3" xsi:nil="true"/>
    <Publication_x0020_Type xmlns="08d20643-fcde-45ea-a937-2ec378b594f6"/>
  </documentManagement>
</p:properties>
</file>

<file path=customXml/item3.xml><?xml version="1.0" encoding="utf-8"?>
<ct:contentTypeSchema xmlns:ct="http://schemas.microsoft.com/office/2006/metadata/contentType" xmlns:ma="http://schemas.microsoft.com/office/2006/metadata/properties/metaAttributes" ct:_="" ma:_="" ma:contentTypeName="CDPH Document" ma:contentTypeID="0x010100509694B9D961A845A54FD4DFC29DE5F20004FBD79ABE2D41418414F136966F7451" ma:contentTypeVersion="14" ma:contentTypeDescription="This is the Custom Document Type for use by CDPH" ma:contentTypeScope="" ma:versionID="c6565229a016b1fdb25a82bf53f4526d">
  <xsd:schema xmlns:xsd="http://www.w3.org/2001/XMLSchema" xmlns:p="http://schemas.microsoft.com/office/2006/metadata/properties" xmlns:ns1="http://schemas.microsoft.com/sharepoint/v3" xmlns:ns2="08d20643-fcde-45ea-a937-2ec378b594f6" targetNamespace="http://schemas.microsoft.com/office/2006/metadata/properties" ma:root="true" ma:fieldsID="4646608a904713b4d94bb81f080a0282" ns1:_="" ns2:_="">
    <xsd:import namespace="http://schemas.microsoft.com/sharepoint/v3"/>
    <xsd:import namespace="08d20643-fcde-45ea-a937-2ec378b594f6"/>
    <xsd:element name="properties">
      <xsd:complexType>
        <xsd:sequence>
          <xsd:element name="documentManagement">
            <xsd:complexType>
              <xsd:all>
                <xsd:element ref="ns1:PublishingContactName" minOccurs="0"/>
                <xsd:element ref="ns1:Language"/>
                <xsd:element ref="ns2:Organization"/>
                <xsd:element ref="ns2:Topics" minOccurs="0"/>
                <xsd:element ref="ns2:Abstract" minOccurs="0"/>
                <xsd:element ref="ns2:Reading_x0020_Level" minOccurs="0"/>
                <xsd:element ref="ns2:Target_x0020_Audience_x0020_Group" minOccurs="0"/>
                <xsd:element ref="ns2:HealthPubTopics" minOccurs="0"/>
                <xsd:element ref="ns2:Publication_x0020_Type" minOccurs="0"/>
                <xsd:element ref="ns1:PublishingExpirationDate" minOccurs="0"/>
                <xsd:element ref="ns1:PublishingStart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ContactName" ma:index="2" nillable="true" ma:displayName="Contact Name" ma:description="" ma:internalName="PublishingContactName">
      <xsd:simpleType>
        <xsd:restriction base="dms:Text">
          <xsd:maxLength value="255"/>
        </xsd:restriction>
      </xsd:simpleType>
    </xsd:element>
    <xsd:element name="Language" ma:index="3" ma:displayName="Language" ma:format="Dropdown" ma:internalName="Language" ma:readOnly="false">
      <xsd:simpleType>
        <xsd:restriction base="dms:Choice">
          <xsd:enumeration value="Arabic (Saudi Arabia)"/>
          <xsd:enumeration value="Armenian"/>
          <xsd:enumeration value="Bulgarian (Bulgaria)"/>
          <xsd:enumeration value="Cambodian"/>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arsi"/>
          <xsd:enumeration value="Finnish (Finland)"/>
          <xsd:enumeration value="French (France)"/>
          <xsd:enumeration value="German (Germany)"/>
          <xsd:enumeration value="Greek (Greece)"/>
          <xsd:enumeration value="Hebrew (Israel)"/>
          <xsd:enumeration value="Hindi (India)"/>
          <xsd:enumeration value="Hungarian (Hungary)"/>
          <xsd:enumeration value="Hmong"/>
          <xsd:enumeration value="Indonesian (Indonesia)"/>
          <xsd:enumeration value="Italian (Italy)"/>
          <xsd:enumeration value="Japanese (Japan)"/>
          <xsd:enumeration value="Korean (Korea)"/>
          <xsd:enumeration value="Laotian"/>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agalog"/>
          <xsd:enumeration value="Thai (Thailand)"/>
          <xsd:enumeration value="Turkish (Turkey)"/>
          <xsd:enumeration value="Ukrainian (Ukraine)"/>
          <xsd:enumeration value="Urdu (Islamic Republic of Pakistan)"/>
          <xsd:enumeration value="Vietnamese (Vietnam)"/>
        </xsd:restriction>
      </xsd:simpleType>
    </xsd:element>
    <xsd:element name="PublishingExpirationDate" ma:index="15" nillable="true" ma:displayName="Scheduling End Date" ma:description="" ma:hidden="true" ma:internalName="PublishingExpirationDate" ma:readOnly="false">
      <xsd:simpleType>
        <xsd:restriction base="dms:Unknown"/>
      </xsd:simpleType>
    </xsd:element>
    <xsd:element name="PublishingStartDate" ma:index="16" nillable="true" ma:displayName="Scheduling Start Date" ma:description="" ma:hidden="true" ma:internalName="PublishingStartDate" ma:readOnly="false">
      <xsd:simpleType>
        <xsd:restriction base="dms:Unknown"/>
      </xsd:simpleType>
    </xsd:element>
  </xsd:schema>
  <xsd:schema xmlns:xsd="http://www.w3.org/2001/XMLSchema" xmlns:dms="http://schemas.microsoft.com/office/2006/documentManagement/types" targetNamespace="08d20643-fcde-45ea-a937-2ec378b594f6" elementFormDefault="qualified">
    <xsd:import namespace="http://schemas.microsoft.com/office/2006/documentManagement/types"/>
    <xsd:element name="Organization" ma:index="4" ma:displayName="Organization" ma:list="{a36defa3-96f3-4a80-832e-ca38e007e7d9}" ma:internalName="Organization" ma:showField="Title" ma:web="0044b519-7918-4679-84f3-079214a2ae7a">
      <xsd:simpleType>
        <xsd:restriction base="dms:Lookup"/>
      </xsd:simpleType>
    </xsd:element>
    <xsd:element name="Topics" ma:index="5" nillable="true" ma:displayName="Topics" ma:description="This is the column used to add Topics Metadata to Pages and Documents in the CDPH Internet" ma:list="01f12226-4c86-44b7-bc96-3ccb58f90f62" ma:internalName="Topics" ma:showField="Title" ma:web="0044b519-7918-4679-84f3-079214a2ae7a">
      <xsd:complexType>
        <xsd:complexContent>
          <xsd:extension base="dms:MultiChoiceLookup">
            <xsd:sequence>
              <xsd:element name="Value" type="dms:Lookup" maxOccurs="unbounded" minOccurs="0" nillable="true"/>
            </xsd:sequence>
          </xsd:extension>
        </xsd:complexContent>
      </xsd:complexType>
    </xsd:element>
    <xsd:element name="Abstract" ma:index="6" nillable="true" ma:displayName="Abstract" ma:description="This is the column used to hold the Description in Pages and Documents in the CDPH Internet" ma:internalName="Abstract" ma:readOnly="false">
      <xsd:simpleType>
        <xsd:restriction base="dms:Note"/>
      </xsd:simpleType>
    </xsd:element>
    <xsd:element name="Reading_x0020_Level" ma:index="8" nillable="true" ma:displayName="Reading Grade Level" ma:description="The reading grade level indicates the number of years of education that a person needs to be able to understand the content of the web page on the first reading. Reading Grade Level formulas generally  take into consideration (1) the total number of words, and (2) the number syllables, as well as (3) the total number of sentences.&#10;" ma:format="Dropdown" ma:internalName="Reading_x0020_Level">
      <xsd:simpleType>
        <xsd:restriction base="dms:Choice">
          <xsd:enumeration value="Low Literacy – Adult"/>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element name="Target_x0020_Audience_x0020_Group" ma:index="9" nillable="true" ma:displayName="Target Audience Group" ma:list="fc48fd2f-a954-4162-9255-5fe5d7f315f7" ma:internalName="Target_x0020_Audience_x0020_Group" ma:showField="Title" ma:web="0044b519-7918-4679-84f3-079214a2ae7a">
      <xsd:complexType>
        <xsd:complexContent>
          <xsd:extension base="dms:MultiChoiceLookup">
            <xsd:sequence>
              <xsd:element name="Value" type="dms:Lookup" maxOccurs="unbounded" minOccurs="0" nillable="true"/>
            </xsd:sequence>
          </xsd:extension>
        </xsd:complexContent>
      </xsd:complexType>
    </xsd:element>
    <xsd:element name="HealthPubTopics" ma:index="10" nillable="true" ma:displayName="HealthPubTopics" ma:description="This contains the Topics List from the CDHS Health Publications Portal." ma:list="2c9bccb1-450f-4cdc-876e-b9cf23335bfb" ma:internalName="HealthPubTopics" ma:showField="Title" ma:web="0044b519-7918-4679-84f3-079214a2ae7a">
      <xsd:complexType>
        <xsd:complexContent>
          <xsd:extension base="dms:MultiChoiceLookup">
            <xsd:sequence>
              <xsd:element name="Value" type="dms:Lookup" maxOccurs="unbounded" minOccurs="0" nillable="true"/>
            </xsd:sequence>
          </xsd:extension>
        </xsd:complexContent>
      </xsd:complexType>
    </xsd:element>
    <xsd:element name="Publication_x0020_Type" ma:index="11" nillable="true" ma:displayName="Publication Type" ma:list="23f6c0e2-b02d-4180-9eb7-ee78b21557ed" ma:internalName="Publication_x0020_Type" ma:showField="Title" ma:web="0044b519-7918-4679-84f3-079214a2ae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axOccurs="1" ma:index="1" ma:displayName="Title"/>
        <xsd:element ref="dc:subject" minOccurs="0" maxOccurs="1"/>
        <xsd:element ref="dc:description" minOccurs="0" maxOccurs="1"/>
        <xsd:element name="keywords" minOccurs="0" maxOccurs="1" type="xsd:string" ma:index="7"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FF87F1-20D5-4595-9F07-7822E82A2115}">
  <ds:schemaRefs>
    <ds:schemaRef ds:uri="http://schemas.microsoft.com/office/2006/metadata/longProperties"/>
  </ds:schemaRefs>
</ds:datastoreItem>
</file>

<file path=customXml/itemProps2.xml><?xml version="1.0" encoding="utf-8"?>
<ds:datastoreItem xmlns:ds="http://schemas.openxmlformats.org/officeDocument/2006/customXml" ds:itemID="{117E0601-37B2-46BB-8B7F-02AE34DD1FBE}">
  <ds:schemaRefs>
    <ds:schemaRef ds:uri="http://schemas.openxmlformats.org/package/2006/metadata/core-properties"/>
    <ds:schemaRef ds:uri="http://www.w3.org/XML/1998/namespace"/>
    <ds:schemaRef ds:uri="08d20643-fcde-45ea-a937-2ec378b594f6"/>
    <ds:schemaRef ds:uri="http://purl.org/dc/terms/"/>
    <ds:schemaRef ds:uri="http://schemas.microsoft.com/office/2006/metadata/properties"/>
    <ds:schemaRef ds:uri="http://purl.org/dc/elements/1.1/"/>
    <ds:schemaRef ds:uri="http://schemas.microsoft.com/office/2006/documentManagement/types"/>
    <ds:schemaRef ds:uri="http://schemas.microsoft.com/sharepoint/v3"/>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33D6BE24-6696-4D87-9E99-CF025EC3C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d20643-fcde-45ea-a937-2ec378b594f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8A2526EC-BDAA-4619-A733-9724D05C62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Invoice</vt:lpstr>
      <vt:lpstr>Invoice!Print_Area</vt:lpstr>
    </vt:vector>
  </TitlesOfParts>
  <Company>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27. NEOPB Invoice</dc:title>
  <dc:creator>Joy Jones</dc:creator>
  <cp:lastModifiedBy>Robinson, Tenesha@CDPH</cp:lastModifiedBy>
  <cp:lastPrinted>2020-07-06T16:14:15Z</cp:lastPrinted>
  <dcterms:created xsi:type="dcterms:W3CDTF">1999-11-08T19:24:12Z</dcterms:created>
  <dcterms:modified xsi:type="dcterms:W3CDTF">2020-07-06T20:38:53Z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CDPH Document</vt:lpwstr>
  </property>
  <property fmtid="{D5CDD505-2E9C-101B-9397-08002B2CF9AE}" pid="3" name="Nav">
    <vt:lpwstr/>
  </property>
  <property fmtid="{D5CDD505-2E9C-101B-9397-08002B2CF9AE}" pid="4" name="display_urn:schemas-microsoft-com:office:office#Editor">
    <vt:lpwstr>System Account</vt:lpwstr>
  </property>
  <property fmtid="{D5CDD505-2E9C-101B-9397-08002B2CF9AE}" pid="5" name="xd_Signature">
    <vt:lpwstr/>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System Account</vt:lpwstr>
  </property>
</Properties>
</file>