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515" windowWidth="12990" windowHeight="6450" tabRatio="695"/>
  </bookViews>
  <sheets>
    <sheet name="GF Provisions" sheetId="13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'GF Provisions'!$A$1:$M$48</definedName>
  </definedNames>
  <calcPr calcId="145621"/>
</workbook>
</file>

<file path=xl/calcChain.xml><?xml version="1.0" encoding="utf-8"?>
<calcChain xmlns="http://schemas.openxmlformats.org/spreadsheetml/2006/main">
  <c r="K19" i="13" l="1"/>
  <c r="K18" i="13" l="1"/>
  <c r="K17" i="13"/>
  <c r="K32" i="13"/>
  <c r="K31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K21" i="13"/>
  <c r="D21" i="13"/>
  <c r="D20" i="13"/>
  <c r="D19" i="13"/>
  <c r="D18" i="13"/>
  <c r="K6" i="13"/>
  <c r="D5" i="13"/>
  <c r="A3" i="4" l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<sst xmlns="http://schemas.openxmlformats.org/spreadsheetml/2006/main" count="1194" uniqueCount="1137">
  <si>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</si>
  <si>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</si>
  <si>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</si>
  <si>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</si>
  <si>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</si>
  <si>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</si>
  <si>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</si>
  <si>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</si>
  <si>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</si>
  <si>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</si>
  <si>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</si>
  <si>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</si>
  <si>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</si>
  <si>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</si>
  <si>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</si>
  <si>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</si>
  <si>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</si>
  <si>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</si>
  <si>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</si>
  <si>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</si>
  <si>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</si>
  <si>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</si>
  <si>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</si>
  <si>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</si>
  <si>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</si>
  <si>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</si>
  <si>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</si>
  <si>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</si>
  <si>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</si>
  <si>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</si>
  <si>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</si>
  <si>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</si>
  <si>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</si>
  <si>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</si>
  <si>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</si>
  <si>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</si>
  <si>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</si>
  <si>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</si>
  <si>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</si>
  <si>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</si>
  <si>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</si>
  <si>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</si>
  <si>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</si>
  <si>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</si>
  <si>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</si>
  <si>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</si>
  <si>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</si>
  <si>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</si>
  <si>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</si>
  <si>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</si>
  <si>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</si>
  <si>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</si>
  <si>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</si>
  <si>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</si>
  <si>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</si>
  <si>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</si>
  <si>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</si>
  <si>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</si>
  <si>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</si>
  <si>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</si>
  <si>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</si>
  <si>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</si>
  <si>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</si>
  <si>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</si>
  <si>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</si>
  <si>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</si>
  <si>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</si>
  <si>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</si>
  <si>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</si>
  <si>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</si>
  <si>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</si>
  <si>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</si>
  <si>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</si>
  <si>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</si>
  <si>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</si>
  <si>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</si>
  <si>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</si>
  <si>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</si>
  <si>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</si>
  <si>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</si>
  <si>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</si>
  <si>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</si>
  <si>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</si>
  <si>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</si>
  <si>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</si>
  <si>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</si>
  <si>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</si>
  <si>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</si>
  <si>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</si>
  <si>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</si>
  <si>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</si>
  <si>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</si>
  <si>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</si>
  <si>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</si>
  <si>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</si>
  <si>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</si>
  <si>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</si>
  <si>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</si>
  <si>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</si>
  <si>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</si>
  <si>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</si>
  <si>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</si>
  <si>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</si>
  <si>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</si>
  <si>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</si>
  <si>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</si>
  <si>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</si>
  <si>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</si>
  <si>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</si>
  <si>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</si>
  <si>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</si>
  <si>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</si>
  <si>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</si>
  <si>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</si>
  <si>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</si>
  <si>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</si>
  <si>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</si>
  <si>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</si>
  <si>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</si>
  <si>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</si>
  <si>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</si>
  <si>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</si>
  <si>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</si>
  <si>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</si>
  <si>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</si>
  <si>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</si>
  <si>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</si>
  <si>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</si>
  <si>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</si>
  <si>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</si>
  <si>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</si>
  <si>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</si>
  <si>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</si>
  <si>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</si>
  <si>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</si>
  <si>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</si>
  <si>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</si>
  <si>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</si>
  <si>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</si>
  <si>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</si>
  <si>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</si>
  <si>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</si>
  <si>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</si>
  <si>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</si>
  <si>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</si>
  <si>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</si>
  <si>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</si>
  <si>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</si>
  <si>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</si>
  <si>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</si>
  <si>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</si>
  <si>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</si>
  <si>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</si>
  <si>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</si>
  <si>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</si>
  <si>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</si>
  <si>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</si>
  <si>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</si>
  <si>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</si>
  <si>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</si>
  <si>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</si>
  <si>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</si>
  <si>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</si>
  <si>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</si>
  <si>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</si>
  <si>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</si>
  <si>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</si>
  <si>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</si>
  <si>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</si>
  <si>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</si>
  <si>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</si>
  <si>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</si>
  <si>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</si>
  <si>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</si>
  <si>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</si>
  <si>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</si>
  <si>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</si>
  <si>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</si>
  <si>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</si>
  <si>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</si>
  <si>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</si>
  <si>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</si>
  <si>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</si>
  <si>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</si>
  <si>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</si>
  <si>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</si>
  <si>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</si>
  <si>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</si>
  <si>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</si>
  <si>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</si>
  <si>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</si>
  <si>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</si>
  <si>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</si>
  <si>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</si>
  <si>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</si>
  <si>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</si>
  <si>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</si>
  <si>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</si>
  <si>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</si>
  <si>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</si>
  <si>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</si>
  <si>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</si>
  <si>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</si>
  <si>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</si>
  <si>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</si>
  <si>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</si>
  <si>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</si>
  <si>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</si>
  <si>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</si>
  <si>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</si>
  <si>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</si>
  <si>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</si>
  <si>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</si>
  <si>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</si>
  <si>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</si>
  <si>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</si>
  <si>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</si>
  <si>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</si>
  <si>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</si>
  <si>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</si>
  <si>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</si>
  <si>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</si>
  <si>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</si>
  <si>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</si>
  <si>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</si>
  <si>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</si>
  <si>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</si>
  <si>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</si>
  <si>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</si>
  <si>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</si>
  <si>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</si>
  <si>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</si>
  <si>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</si>
  <si>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</si>
  <si>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</si>
  <si>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</si>
  <si>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</si>
  <si>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</si>
  <si>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</si>
  <si>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</si>
  <si>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</si>
  <si>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</si>
  <si>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</si>
  <si>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</si>
  <si>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</si>
  <si>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</si>
  <si>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</si>
  <si>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</si>
  <si>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</si>
  <si>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</si>
  <si>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</si>
  <si>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</si>
  <si>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</si>
  <si>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</si>
  <si>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</si>
  <si>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</si>
  <si>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</si>
  <si>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</si>
  <si>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</si>
  <si>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</si>
  <si>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</si>
  <si>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</si>
  <si>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</si>
  <si>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</si>
  <si>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</si>
  <si>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</si>
  <si>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</si>
  <si>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</si>
  <si>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</si>
  <si>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</si>
  <si>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</si>
  <si>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</si>
  <si>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</si>
  <si>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</si>
  <si>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</si>
  <si>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</si>
  <si>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</si>
  <si>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</si>
  <si>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</si>
  <si>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</si>
  <si>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</si>
  <si>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</si>
  <si>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</si>
  <si>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</si>
  <si>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</si>
  <si>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</si>
  <si>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</si>
  <si>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</si>
  <si>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</si>
  <si>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</si>
  <si>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</si>
  <si>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</si>
  <si>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</si>
  <si>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</si>
  <si>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</si>
  <si>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</si>
  <si>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</si>
  <si>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</si>
  <si>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</si>
  <si>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</si>
  <si>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</si>
  <si>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</si>
  <si>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</si>
  <si>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</si>
  <si>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</si>
  <si>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</si>
  <si>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</si>
  <si>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</si>
  <si>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</si>
  <si>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</si>
  <si>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</si>
  <si>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</si>
  <si>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</si>
  <si>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</si>
  <si>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</si>
  <si>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</si>
  <si>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</si>
  <si>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</si>
  <si>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</si>
  <si>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</si>
  <si>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</si>
  <si>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</si>
  <si>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</si>
  <si>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</si>
  <si>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</si>
  <si>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</si>
  <si>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</si>
  <si>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</si>
  <si>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</si>
  <si>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</si>
  <si>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</si>
  <si>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</si>
  <si>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</si>
  <si>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</si>
  <si>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</si>
  <si>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</si>
  <si>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</si>
  <si>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</si>
  <si>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</si>
  <si>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</si>
  <si>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</si>
  <si>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</si>
  <si>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</si>
  <si>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</si>
  <si>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</si>
  <si>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</si>
  <si>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</si>
  <si>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</si>
  <si>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</si>
  <si>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</si>
  <si>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</si>
  <si>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</si>
  <si>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</si>
  <si>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</si>
  <si>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</si>
  <si>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</si>
  <si>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</si>
  <si>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</si>
  <si>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</si>
  <si>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</si>
  <si>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</si>
  <si>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</si>
  <si>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</si>
  <si>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</si>
  <si>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</si>
  <si>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</si>
  <si>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</si>
  <si>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</si>
  <si>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</si>
  <si>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</si>
  <si>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</si>
  <si>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</si>
  <si>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</si>
  <si>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</si>
  <si>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</si>
  <si>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</si>
  <si>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</si>
  <si>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</si>
  <si>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</si>
  <si>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</si>
  <si>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</si>
  <si>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</si>
  <si>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</si>
  <si>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</si>
  <si>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</si>
  <si>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</si>
  <si>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</si>
  <si>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</si>
  <si>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</si>
  <si>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</si>
  <si>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</si>
  <si>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</si>
  <si>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</si>
  <si>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</si>
  <si>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</si>
  <si>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</si>
  <si>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</si>
  <si>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</si>
  <si>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</si>
  <si>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</si>
  <si>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</si>
  <si>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</si>
  <si>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</si>
  <si>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</si>
  <si>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</si>
  <si>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</si>
  <si>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</si>
  <si>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</si>
  <si>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</si>
  <si>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</si>
  <si>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</si>
  <si>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</si>
  <si>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</si>
  <si>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</si>
  <si>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</si>
  <si>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</si>
  <si>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</si>
  <si>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</si>
  <si>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</si>
  <si>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</si>
  <si>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</si>
  <si>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</si>
  <si>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</si>
  <si>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</si>
  <si>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</si>
  <si>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</si>
  <si>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</si>
  <si>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</si>
  <si>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</si>
  <si>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</si>
  <si>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</si>
  <si>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</si>
  <si>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</si>
  <si>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</si>
  <si>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</si>
  <si>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</si>
  <si>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</si>
  <si>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</si>
  <si>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</si>
  <si>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</si>
  <si>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</si>
  <si>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</si>
  <si>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</si>
  <si>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</si>
  <si>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</si>
  <si>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</si>
  <si>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</si>
  <si>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</si>
  <si>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</si>
  <si>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</si>
  <si>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</si>
  <si>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</si>
  <si>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</si>
  <si>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</si>
  <si>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</si>
  <si>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</si>
  <si>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</si>
  <si>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</si>
  <si>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</si>
  <si>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</si>
  <si>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</si>
  <si>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</si>
  <si>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</si>
  <si>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</si>
  <si>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</si>
  <si>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</si>
  <si>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</si>
  <si>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</si>
  <si>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</si>
  <si>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</si>
  <si>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</si>
  <si>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</si>
  <si>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</si>
  <si>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</si>
  <si>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</si>
  <si>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</si>
  <si>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</si>
  <si>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</si>
  <si>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</si>
  <si>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</si>
  <si>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</si>
  <si>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</si>
  <si>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</si>
  <si>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</si>
  <si>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</si>
  <si>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</si>
  <si>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</si>
  <si>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</si>
  <si>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</si>
  <si>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</si>
  <si>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</si>
  <si>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</si>
  <si>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</si>
  <si>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</si>
  <si>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</si>
  <si>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</si>
  <si>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</si>
  <si>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</si>
  <si>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</si>
  <si>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</si>
  <si>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</si>
  <si>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</si>
  <si>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</si>
  <si>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</si>
  <si>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</si>
  <si>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</si>
  <si>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</si>
  <si>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</si>
  <si>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</si>
  <si>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</si>
  <si>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</si>
  <si>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</si>
  <si>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</si>
  <si>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</si>
  <si>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</si>
  <si>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</si>
  <si>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</si>
  <si>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</si>
  <si>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</si>
  <si>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</si>
  <si>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</si>
  <si>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</si>
  <si>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</si>
  <si>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</si>
  <si>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</si>
  <si>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</si>
  <si>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</si>
  <si>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</si>
  <si>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</si>
  <si>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</si>
  <si>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</si>
  <si>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</si>
  <si>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</si>
  <si>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</si>
  <si>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</si>
  <si>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</si>
  <si>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</si>
  <si>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</si>
  <si>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</si>
  <si>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</si>
  <si>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</si>
  <si>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</si>
  <si>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</si>
  <si>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</si>
  <si>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</si>
  <si>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</si>
  <si>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</si>
  <si>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</si>
  <si>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</si>
  <si>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</si>
  <si>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</si>
  <si>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</si>
  <si>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</si>
  <si>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</si>
  <si>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</si>
  <si>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</si>
  <si>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</si>
  <si>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</si>
  <si>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</si>
  <si>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</si>
  <si>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</si>
  <si>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</si>
  <si>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</si>
  <si>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</si>
  <si>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</si>
  <si>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</si>
  <si>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</si>
  <si>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</si>
  <si>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</si>
  <si>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</si>
  <si>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</si>
  <si>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</si>
  <si>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</si>
  <si>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</si>
  <si>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</si>
  <si>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</si>
  <si>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</si>
  <si>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</si>
  <si>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</si>
  <si>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</si>
  <si>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</si>
  <si>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</si>
  <si>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</si>
  <si>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</si>
  <si>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</si>
  <si>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</si>
  <si>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</si>
  <si>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</si>
  <si>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</si>
  <si>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</si>
  <si>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</si>
  <si>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</si>
  <si>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</si>
  <si>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</si>
  <si>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</si>
  <si>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</si>
  <si>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</si>
  <si>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</si>
  <si>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</si>
  <si>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</si>
  <si>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</si>
  <si>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</si>
  <si>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</si>
  <si>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</si>
  <si>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</si>
  <si>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</si>
  <si>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</si>
  <si>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</si>
  <si>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</si>
  <si>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</si>
  <si>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</si>
  <si>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</si>
  <si>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</si>
  <si>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</si>
  <si>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</si>
  <si>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</si>
  <si>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</si>
  <si>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</si>
  <si>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</si>
  <si>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</si>
  <si>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</si>
  <si>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</si>
  <si>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</si>
  <si>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</si>
  <si>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</si>
  <si>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</si>
  <si>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</si>
  <si>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</si>
  <si>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</si>
  <si>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</si>
  <si>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</si>
  <si>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</si>
  <si>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</si>
  <si>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</si>
  <si>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</si>
  <si>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</si>
  <si>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</si>
  <si>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</si>
  <si>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</si>
  <si>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</si>
  <si>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</si>
  <si>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</si>
  <si>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</si>
  <si>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</si>
  <si>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</si>
  <si>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</si>
  <si>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</si>
  <si>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</si>
  <si>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</si>
  <si>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</si>
  <si>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</si>
  <si>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</si>
  <si>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</si>
  <si>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</si>
  <si>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</si>
  <si>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</si>
  <si>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</si>
  <si>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</si>
  <si>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</si>
  <si>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</si>
  <si>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</si>
  <si>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</si>
  <si>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</si>
  <si>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</si>
  <si>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</si>
  <si>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</si>
  <si>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</si>
  <si>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</si>
  <si>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</si>
  <si>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</si>
  <si>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</si>
  <si>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</si>
  <si>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</si>
  <si>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</si>
  <si>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</si>
  <si>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</si>
  <si>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</si>
  <si>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</si>
  <si>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</si>
  <si>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</si>
  <si>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</si>
  <si>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</si>
  <si>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</si>
  <si>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</si>
  <si>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</si>
  <si>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</si>
  <si>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</si>
  <si>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</si>
  <si>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</si>
  <si>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</si>
  <si>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</si>
  <si>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</si>
  <si>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</si>
  <si>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</si>
  <si>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</si>
  <si>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</si>
  <si>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</si>
  <si>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</si>
  <si>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</si>
  <si>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</si>
  <si>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</si>
  <si>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</si>
  <si>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</si>
  <si>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</si>
  <si>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</si>
  <si>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</si>
  <si>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</si>
  <si>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</si>
  <si>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</si>
  <si>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</si>
  <si>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</si>
  <si>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</si>
  <si>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</si>
  <si>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</si>
  <si>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</si>
  <si>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</si>
  <si>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</si>
  <si>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</si>
  <si>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</si>
  <si>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</si>
  <si>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</si>
  <si>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</si>
  <si>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</si>
  <si>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</si>
  <si>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</si>
  <si>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</si>
  <si>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</si>
  <si>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</si>
  <si>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</si>
  <si>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</si>
  <si>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</si>
  <si>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</si>
  <si>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</si>
  <si>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</si>
  <si>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</si>
  <si>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</si>
  <si>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</si>
  <si>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</si>
  <si>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</si>
  <si>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</si>
  <si>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</si>
  <si>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</si>
  <si>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</si>
  <si>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</si>
  <si>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</si>
  <si>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</si>
  <si>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</si>
  <si>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</si>
  <si>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</si>
  <si>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</si>
  <si>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</si>
  <si>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</si>
  <si>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</si>
  <si>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</si>
  <si>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</si>
  <si>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</si>
  <si>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</si>
  <si>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</si>
  <si>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</si>
  <si>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</si>
  <si>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</si>
  <si>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</si>
  <si>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</si>
  <si>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</si>
  <si>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</si>
  <si>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</si>
  <si>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</si>
  <si>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</si>
  <si>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</si>
  <si>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</si>
  <si>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</si>
  <si>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</si>
  <si>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</si>
  <si>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</si>
  <si>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</si>
  <si>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</si>
  <si>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</si>
  <si>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</si>
  <si>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</si>
  <si>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</si>
  <si>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</si>
  <si>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</si>
  <si>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</si>
  <si>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</si>
  <si>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</si>
  <si>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</si>
  <si>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</si>
  <si>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</si>
  <si>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</si>
  <si>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</si>
  <si>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</si>
  <si>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</si>
  <si>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</si>
  <si>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</si>
  <si>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</si>
  <si>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</si>
  <si>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</si>
  <si>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</si>
  <si>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</si>
  <si>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</si>
  <si>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</si>
  <si>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</si>
  <si>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</si>
  <si>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</si>
  <si>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</si>
  <si>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</si>
  <si>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</si>
  <si>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</si>
  <si>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</si>
  <si>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</si>
  <si>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</si>
  <si>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</si>
  <si>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</si>
  <si>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</si>
  <si>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</si>
  <si>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</si>
  <si>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</si>
  <si>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</si>
  <si>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</si>
  <si>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</si>
  <si>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</si>
  <si>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</si>
  <si>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</si>
  <si>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</si>
  <si>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</si>
  <si>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</si>
  <si>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</si>
  <si>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</si>
  <si>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</si>
  <si>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</si>
  <si>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</si>
  <si>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</si>
  <si>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</si>
  <si>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</si>
  <si>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</si>
  <si>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</si>
  <si>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</si>
  <si>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</si>
  <si>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</si>
  <si>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</si>
  <si>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</si>
  <si>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</si>
  <si>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</si>
  <si>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</si>
  <si>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</si>
  <si>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</si>
  <si>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</si>
  <si>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</si>
  <si>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</si>
  <si>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</si>
  <si>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</si>
  <si>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</si>
  <si>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</si>
  <si>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</si>
  <si>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</si>
  <si>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</si>
  <si>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</si>
  <si>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</si>
  <si>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</si>
  <si>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</si>
  <si>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</si>
  <si>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</si>
  <si>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</si>
  <si>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</si>
  <si>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</si>
  <si>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</si>
  <si>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</si>
  <si>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</si>
  <si>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</si>
  <si>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</si>
  <si>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</si>
  <si>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</si>
  <si>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</si>
  <si>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</si>
  <si>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</si>
  <si>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</si>
  <si>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</si>
  <si>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</si>
  <si>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</si>
  <si>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</si>
  <si>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</si>
  <si>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</si>
  <si>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</si>
  <si>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</si>
  <si>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</si>
  <si>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</si>
  <si>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</si>
  <si>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</si>
  <si>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</si>
  <si>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</si>
  <si>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</si>
  <si>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</si>
  <si>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</si>
  <si>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</si>
  <si>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</si>
  <si>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</si>
  <si>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</si>
  <si>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</si>
  <si>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</si>
  <si>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</si>
  <si>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</si>
  <si>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</si>
  <si>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</si>
  <si>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</si>
  <si>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</si>
  <si>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</si>
  <si>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</si>
  <si>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</si>
  <si>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</si>
  <si>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</si>
  <si>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</si>
  <si>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</si>
  <si>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</si>
  <si>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</si>
  <si>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</si>
  <si>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</si>
  <si>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</si>
  <si>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</si>
  <si>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</si>
  <si>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</si>
  <si>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</si>
  <si>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</si>
  <si>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</si>
  <si>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</si>
  <si>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</si>
  <si>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</si>
  <si>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</si>
  <si>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</si>
  <si>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</si>
  <si>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</si>
  <si>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</si>
  <si>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</si>
  <si>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</si>
  <si>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</si>
  <si>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</si>
  <si>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</si>
  <si>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</si>
  <si>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</si>
  <si>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</si>
  <si>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</si>
  <si>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</si>
  <si>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</si>
  <si>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</si>
  <si>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</si>
  <si>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</si>
  <si>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</si>
  <si>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</si>
  <si>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</si>
  <si>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</si>
  <si>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</si>
  <si>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</si>
  <si>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</si>
  <si>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</si>
  <si>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</si>
  <si>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</si>
  <si>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</si>
  <si>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</si>
  <si>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</si>
  <si>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</si>
  <si>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</si>
  <si>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</si>
  <si>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</si>
  <si>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</si>
  <si>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</si>
  <si>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</si>
  <si>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</si>
  <si>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</si>
  <si>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</si>
  <si>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</si>
  <si>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</si>
  <si>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</si>
  <si>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</si>
  <si>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</si>
  <si>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</si>
  <si>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</si>
  <si>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</si>
  <si>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</si>
  <si>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</si>
  <si>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</si>
  <si>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</si>
  <si>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</si>
  <si>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</si>
  <si>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</si>
  <si>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</si>
  <si>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</si>
  <si>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</si>
  <si>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</si>
  <si>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</si>
  <si>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</si>
  <si>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</si>
  <si>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</si>
  <si>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</si>
  <si>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</si>
  <si>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</si>
  <si>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</si>
  <si>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</si>
  <si>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</si>
  <si>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</si>
  <si>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</si>
  <si>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</si>
  <si>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</si>
  <si>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</si>
  <si>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</si>
  <si>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</si>
  <si>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</si>
  <si>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</si>
  <si>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</si>
  <si>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</si>
  <si>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</si>
  <si>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</si>
  <si>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</si>
  <si>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</si>
  <si>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</si>
  <si>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</si>
  <si>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</si>
  <si>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</si>
  <si>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</si>
  <si>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</si>
  <si>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</si>
  <si>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</si>
  <si>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</si>
  <si>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</si>
  <si>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</si>
  <si>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</si>
  <si>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</si>
  <si>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</si>
  <si>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</si>
  <si>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</si>
  <si>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</si>
  <si>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</si>
  <si>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</si>
  <si>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</si>
  <si>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</si>
  <si>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</si>
  <si>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</si>
  <si>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</si>
  <si>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</si>
  <si>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</si>
  <si>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</si>
  <si>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</si>
  <si>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</si>
  <si>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</si>
  <si>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</si>
  <si>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</si>
  <si>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</si>
  <si>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</si>
  <si>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</si>
  <si>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</si>
  <si>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</si>
  <si>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</si>
  <si>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</si>
  <si>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</si>
  <si>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</si>
  <si>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</si>
  <si>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</si>
  <si>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</si>
  <si>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</si>
  <si>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</si>
  <si>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</si>
  <si>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</si>
  <si>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</si>
  <si>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</si>
  <si>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</si>
  <si>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</si>
  <si>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</si>
  <si>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</si>
  <si>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</si>
  <si>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</si>
  <si>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</si>
  <si>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</si>
  <si>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</si>
  <si>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</si>
  <si>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</si>
  <si>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</si>
  <si>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</si>
  <si>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</si>
  <si>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</si>
  <si>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</si>
  <si>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</si>
  <si>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</si>
  <si>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</si>
  <si>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</si>
  <si>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</si>
  <si>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</si>
  <si>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</si>
  <si>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</si>
  <si>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</si>
  <si>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</si>
  <si>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</si>
  <si>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</si>
  <si>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</si>
  <si>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</si>
  <si>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</si>
  <si>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</si>
  <si>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</si>
  <si>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</si>
  <si>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</si>
  <si>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</si>
  <si>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</si>
  <si>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</si>
  <si>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</si>
  <si>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</si>
  <si>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</si>
  <si>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</si>
  <si>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</si>
  <si>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</si>
  <si>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</si>
  <si>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</si>
  <si>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</si>
  <si>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</si>
  <si>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</si>
  <si>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</si>
  <si>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</si>
  <si>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</si>
  <si>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</si>
  <si>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</si>
  <si>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</si>
  <si>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</si>
  <si>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</si>
  <si>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</si>
  <si>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</si>
  <si>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</si>
  <si>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</si>
  <si>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</si>
  <si>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</si>
  <si>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</si>
  <si>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</si>
  <si>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</si>
  <si>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</si>
  <si>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</si>
  <si>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</si>
  <si>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</si>
  <si>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</si>
  <si>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</si>
  <si>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FUND BALANCE</t>
  </si>
  <si>
    <t>To establish budget for Land appraisal for sale of Foothill Drive</t>
  </si>
  <si>
    <t>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</si>
</sst>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U2" sqref="U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7" t="s">
        <v>915</v>
      </c>
      <c r="G1" s="117"/>
      <c r="H1" s="117"/>
      <c r="I1" s="117"/>
      <c r="J1" s="117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20"/>
    </row>
    <row r="3" spans="1:13" ht="6" customHeight="1" thickBot="1" x14ac:dyDescent="0.25">
      <c r="L3" s="121"/>
      <c r="M3" s="122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23" t="str">
        <f>+VLOOKUP(I17,ORG!A3:B291,2,FALSE)</f>
        <v>PLANT ACQUISITION</v>
      </c>
      <c r="E5" s="123"/>
      <c r="F5" s="12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43573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1136</v>
      </c>
    </row>
    <row r="8" spans="1:13" s="1" customFormat="1" ht="28.5" customHeight="1" thickBo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5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1" t="s">
        <v>1135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s="1" customFormat="1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s="1" customFormat="1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4201</v>
      </c>
      <c r="B17" s="44"/>
      <c r="C17" s="45">
        <v>481000</v>
      </c>
      <c r="D17" s="100" t="s">
        <v>1134</v>
      </c>
      <c r="E17" s="46"/>
      <c r="F17" s="63">
        <v>800</v>
      </c>
      <c r="G17" s="8"/>
      <c r="H17" s="97">
        <v>4201</v>
      </c>
      <c r="I17" s="97">
        <v>108010</v>
      </c>
      <c r="J17" s="99">
        <v>723000</v>
      </c>
      <c r="K17" s="100" t="str">
        <f>+VLOOKUP(+J17,ACCT!$A:$B,2,FALSE)</f>
        <v>PROFESSIONAL &amp; SPECIALIZED SERVICES</v>
      </c>
      <c r="L17" s="46"/>
      <c r="M17" s="63">
        <v>800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/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800</v>
      </c>
      <c r="G30" s="43"/>
      <c r="H30" s="101"/>
      <c r="I30" s="101"/>
      <c r="J30" s="102"/>
      <c r="K30" s="103" t="s">
        <v>9</v>
      </c>
      <c r="L30" s="34"/>
      <c r="M30" s="65">
        <f>SUM(M17:M29)</f>
        <v>800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8:D29 K20:K29">
    <cfRule type="cellIs" dxfId="6" priority="6" stopIfTrue="1" operator="equal">
      <formula>"""#N/A"""</formula>
    </cfRule>
  </conditionalFormatting>
  <conditionalFormatting sqref="K31:K32">
    <cfRule type="cellIs" dxfId="5" priority="5" stopIfTrue="1" operator="equal">
      <formula>"""#N/A"""</formula>
    </cfRule>
  </conditionalFormatting>
  <conditionalFormatting sqref="K17">
    <cfRule type="cellIs" dxfId="4" priority="4" stopIfTrue="1" operator="equal">
      <formula>"""#N/A"""</formula>
    </cfRule>
  </conditionalFormatting>
  <conditionalFormatting sqref="K18">
    <cfRule type="cellIs" dxfId="3" priority="3" stopIfTrue="1" operator="equal">
      <formula>"""#N/A"""</formula>
    </cfRule>
  </conditionalFormatting>
  <conditionalFormatting sqref="D17">
    <cfRule type="cellIs" dxfId="2" priority="2" stopIfTrue="1" operator="equal">
      <formula>"""#N/A"""</formula>
    </cfRule>
  </conditionalFormatting>
  <conditionalFormatting sqref="K19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e">
        <f>+#REF!</f>
        <v>#REF!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GF Provisions</vt:lpstr>
      <vt:lpstr>ACCT</vt:lpstr>
      <vt:lpstr>ORG</vt:lpstr>
      <vt:lpstr>Extended Explanation</vt:lpstr>
      <vt:lpstr>'GF Provisions'!Print_Area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Dian Collier</cp:lastModifiedBy>
  <cp:lastPrinted>2015-10-27T23:43:38Z</cp:lastPrinted>
  <dcterms:created xsi:type="dcterms:W3CDTF">1999-03-09T18:14:26Z</dcterms:created>
  <dcterms:modified xsi:type="dcterms:W3CDTF">2019-04-18T21:10:20Z</dcterms:modified>
</cp:coreProperties>
</file>