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17" i="1" l="1"/>
  <c r="D17" i="1" l="1"/>
  <c r="K27" i="1" l="1"/>
  <c r="K28" i="1"/>
  <c r="K32" i="1" l="1"/>
  <c r="K31" i="1"/>
  <c r="K29" i="1"/>
  <c r="D23" i="1"/>
  <c r="D24" i="1"/>
  <c r="D25" i="1"/>
  <c r="D26" i="1"/>
  <c r="D27" i="1"/>
  <c r="D28" i="1"/>
  <c r="D29" i="1"/>
  <c r="A3" i="4"/>
  <c r="D5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</commentList>
</comments>
</file>

<file path=xl/sharedStrings.xml><?xml version="1.0" encoding="utf-8"?>
<sst xmlns="http://schemas.openxmlformats.org/spreadsheetml/2006/main" count="1264" uniqueCount="1136">
  <si>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</si>
  <si>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</si>
  <si>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</si>
  <si>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</si>
  <si>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</si>
  <si>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</si>
  <si>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</si>
  <si>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</si>
  <si>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</si>
  <si>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</si>
  <si>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</si>
  <si>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</si>
  <si>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</si>
  <si>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</si>
  <si>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</si>
  <si>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</si>
  <si>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</si>
  <si>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</si>
  <si>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</si>
  <si>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</si>
  <si>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</si>
  <si>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</si>
  <si>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</si>
  <si>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</si>
  <si>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</si>
  <si>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</si>
  <si>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</si>
  <si>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</si>
  <si>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</si>
  <si>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</si>
  <si>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</si>
  <si>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</si>
  <si>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</si>
  <si>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</si>
  <si>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</si>
  <si>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</si>
  <si>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</si>
  <si>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</si>
  <si>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</si>
  <si>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</si>
  <si>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</si>
  <si>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</si>
  <si>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</si>
  <si>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</si>
  <si>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</si>
  <si>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</si>
  <si>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</si>
  <si>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</si>
  <si>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</si>
  <si>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</si>
  <si>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</si>
  <si>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</si>
  <si>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</si>
  <si>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</si>
  <si>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</si>
  <si>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</si>
  <si>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</si>
  <si>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</si>
  <si>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</si>
  <si>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</si>
  <si>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</si>
  <si>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</si>
  <si>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</si>
  <si>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</si>
  <si>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</si>
  <si>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</si>
  <si>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</si>
  <si>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</si>
  <si>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</si>
  <si>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</si>
  <si>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</si>
  <si>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</si>
  <si>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</si>
  <si>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</si>
  <si>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</si>
  <si>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</si>
  <si>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</si>
  <si>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</si>
  <si>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</si>
  <si>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</si>
  <si>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</si>
  <si>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</si>
  <si>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</si>
  <si>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</si>
  <si>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</si>
  <si>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</si>
  <si>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</si>
  <si>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</si>
  <si>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</si>
  <si>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</si>
  <si>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</si>
  <si>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</si>
  <si>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</si>
  <si>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</si>
  <si>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</si>
  <si>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</si>
  <si>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</si>
  <si>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</si>
  <si>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</si>
  <si>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</si>
  <si>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</si>
  <si>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</si>
  <si>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</si>
  <si>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</si>
  <si>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</si>
  <si>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</si>
  <si>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</si>
  <si>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</si>
  <si>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</si>
  <si>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</si>
  <si>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</si>
  <si>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</si>
  <si>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</si>
  <si>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</si>
  <si>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</si>
  <si>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</si>
  <si>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</si>
  <si>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</si>
  <si>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</si>
  <si>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</si>
  <si>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</si>
  <si>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</si>
  <si>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</si>
  <si>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</si>
  <si>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</si>
  <si>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</si>
  <si>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</si>
  <si>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</si>
  <si>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</si>
  <si>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</si>
  <si>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</si>
  <si>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</si>
  <si>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</si>
  <si>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</si>
  <si>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</si>
  <si>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</si>
  <si>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</si>
  <si>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</si>
  <si>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</si>
  <si>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</si>
  <si>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</si>
  <si>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</si>
  <si>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</si>
  <si>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</si>
  <si>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</si>
  <si>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</si>
  <si>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</si>
  <si>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</si>
  <si>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</si>
  <si>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</si>
  <si>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</si>
  <si>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</si>
  <si>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</si>
  <si>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</si>
  <si>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</si>
  <si>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</si>
  <si>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</si>
  <si>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</si>
  <si>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</si>
  <si>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</si>
  <si>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</si>
  <si>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</si>
  <si>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</si>
  <si>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</si>
  <si>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</si>
  <si>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</si>
  <si>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</si>
  <si>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</si>
  <si>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</si>
  <si>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</si>
  <si>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</si>
  <si>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</si>
  <si>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</si>
  <si>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</si>
  <si>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</si>
  <si>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</si>
  <si>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</si>
  <si>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</si>
  <si>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</si>
  <si>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</si>
  <si>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</si>
  <si>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</si>
  <si>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</si>
  <si>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</si>
  <si>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</si>
  <si>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</si>
  <si>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</si>
  <si>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</si>
  <si>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</si>
  <si>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</si>
  <si>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</si>
  <si>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</si>
  <si>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</si>
  <si>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</si>
  <si>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</si>
  <si>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</si>
  <si>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</si>
  <si>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</si>
  <si>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</si>
  <si>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</si>
  <si>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</si>
  <si>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</si>
  <si>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</si>
  <si>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</si>
  <si>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</si>
  <si>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</si>
  <si>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</si>
  <si>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</si>
  <si>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</si>
  <si>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</si>
  <si>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</si>
  <si>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</si>
  <si>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</si>
  <si>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</si>
  <si>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</si>
  <si>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</si>
  <si>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</si>
  <si>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</si>
  <si>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</si>
  <si>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</si>
  <si>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</si>
  <si>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</si>
  <si>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</si>
  <si>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</si>
  <si>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</si>
  <si>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</si>
  <si>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</si>
  <si>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</si>
  <si>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</si>
  <si>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</si>
  <si>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</si>
  <si>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</si>
  <si>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</si>
  <si>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</si>
  <si>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</si>
  <si>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</si>
  <si>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</si>
  <si>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</si>
  <si>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</si>
  <si>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</si>
  <si>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</si>
  <si>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</si>
  <si>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</si>
  <si>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</si>
  <si>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</si>
  <si>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</si>
  <si>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</si>
  <si>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</si>
  <si>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</si>
  <si>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</si>
  <si>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</si>
  <si>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</si>
  <si>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</si>
  <si>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</si>
  <si>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</si>
  <si>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</si>
  <si>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</si>
  <si>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</si>
  <si>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</si>
  <si>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</si>
  <si>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</si>
  <si>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</si>
  <si>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</si>
  <si>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</si>
  <si>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</si>
  <si>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</si>
  <si>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</si>
  <si>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</si>
  <si>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</si>
  <si>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</si>
  <si>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</si>
  <si>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</si>
  <si>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</si>
  <si>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</si>
  <si>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</si>
  <si>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</si>
  <si>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</si>
  <si>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</si>
  <si>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</si>
  <si>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</si>
  <si>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</si>
  <si>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</si>
  <si>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</si>
  <si>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</si>
  <si>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</si>
  <si>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</si>
  <si>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</si>
  <si>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</si>
  <si>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</si>
  <si>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</si>
  <si>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</si>
  <si>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</si>
  <si>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</si>
  <si>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</si>
  <si>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</si>
  <si>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</si>
  <si>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</si>
  <si>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</si>
  <si>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</si>
  <si>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</si>
  <si>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</si>
  <si>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</si>
  <si>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</si>
  <si>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</si>
  <si>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</si>
  <si>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</si>
  <si>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</si>
  <si>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</si>
  <si>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</si>
  <si>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</si>
  <si>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</si>
  <si>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</si>
  <si>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</si>
  <si>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</si>
  <si>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</si>
  <si>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</si>
  <si>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</si>
  <si>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</si>
  <si>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</si>
  <si>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</si>
  <si>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</si>
  <si>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</si>
  <si>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</si>
  <si>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</si>
  <si>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</si>
  <si>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</si>
  <si>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</si>
  <si>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</si>
  <si>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</si>
  <si>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</si>
  <si>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</si>
  <si>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</si>
  <si>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</si>
  <si>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</si>
  <si>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</si>
  <si>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</si>
  <si>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</si>
  <si>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</si>
  <si>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</si>
  <si>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</si>
  <si>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</si>
  <si>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</si>
  <si>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</si>
  <si>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</si>
  <si>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</si>
  <si>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</si>
  <si>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</si>
  <si>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</si>
  <si>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</si>
  <si>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</si>
  <si>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</si>
  <si>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</si>
  <si>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</si>
  <si>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</si>
  <si>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</si>
  <si>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</si>
  <si>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</si>
  <si>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</si>
  <si>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</si>
  <si>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</si>
  <si>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</si>
  <si>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</si>
  <si>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</si>
  <si>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</si>
  <si>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</si>
  <si>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</si>
  <si>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</si>
  <si>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</si>
  <si>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</si>
  <si>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</si>
  <si>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</si>
  <si>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</si>
  <si>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</si>
  <si>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</si>
  <si>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</si>
  <si>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</si>
  <si>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</si>
  <si>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</si>
  <si>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</si>
  <si>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</si>
  <si>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</si>
  <si>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</si>
  <si>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</si>
  <si>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</si>
  <si>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</si>
  <si>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</si>
  <si>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</si>
  <si>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</si>
  <si>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</si>
  <si>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</si>
  <si>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</si>
  <si>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</si>
  <si>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</si>
  <si>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</si>
  <si>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</si>
  <si>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</si>
  <si>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</si>
  <si>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</si>
  <si>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</si>
  <si>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</si>
  <si>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</si>
  <si>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</si>
  <si>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</si>
  <si>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</si>
  <si>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</si>
  <si>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</si>
  <si>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</si>
  <si>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</si>
  <si>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</si>
  <si>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</si>
  <si>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</si>
  <si>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</si>
  <si>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</si>
  <si>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</si>
  <si>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</si>
  <si>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</si>
  <si>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</si>
  <si>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</si>
  <si>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</si>
  <si>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</si>
  <si>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</si>
  <si>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</si>
  <si>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</si>
  <si>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</si>
  <si>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</si>
  <si>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</si>
  <si>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</si>
  <si>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</si>
  <si>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</si>
  <si>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</si>
  <si>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</si>
  <si>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</si>
  <si>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</si>
  <si>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</si>
  <si>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</si>
  <si>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</si>
  <si>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</si>
  <si>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</si>
  <si>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</si>
  <si>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</si>
  <si>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</si>
  <si>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</si>
  <si>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</si>
  <si>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</si>
  <si>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</si>
  <si>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</si>
  <si>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</si>
  <si>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</si>
  <si>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</si>
  <si>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</si>
  <si>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</si>
  <si>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</si>
  <si>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</si>
  <si>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</si>
  <si>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</si>
  <si>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</si>
  <si>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</si>
  <si>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</si>
  <si>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</si>
  <si>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</si>
  <si>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</si>
  <si>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</si>
  <si>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</si>
  <si>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</si>
  <si>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</si>
  <si>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</si>
  <si>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</si>
  <si>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</si>
  <si>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</si>
  <si>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</si>
  <si>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</si>
  <si>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</si>
  <si>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</si>
  <si>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</si>
  <si>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</si>
  <si>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</si>
  <si>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</si>
  <si>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</si>
  <si>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</si>
  <si>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</si>
  <si>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</si>
  <si>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</si>
  <si>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</si>
  <si>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</si>
  <si>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</si>
  <si>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</si>
  <si>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</si>
  <si>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</si>
  <si>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</si>
  <si>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</si>
  <si>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</si>
  <si>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</si>
  <si>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</si>
  <si>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</si>
  <si>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</si>
  <si>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</si>
  <si>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</si>
  <si>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</si>
  <si>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</si>
  <si>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</si>
  <si>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</si>
  <si>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</si>
  <si>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</si>
  <si>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</si>
  <si>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</si>
  <si>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</si>
  <si>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</si>
  <si>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</si>
  <si>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</si>
  <si>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</si>
  <si>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</si>
  <si>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</si>
  <si>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</si>
  <si>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</si>
  <si>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</si>
  <si>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</si>
  <si>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</si>
  <si>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</si>
  <si>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</si>
  <si>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</si>
  <si>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</si>
  <si>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</si>
  <si>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</si>
  <si>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</si>
  <si>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</si>
  <si>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</si>
  <si>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</si>
  <si>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</si>
  <si>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</si>
  <si>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</si>
  <si>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</si>
  <si>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</si>
  <si>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</si>
  <si>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</si>
  <si>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</si>
  <si>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</si>
  <si>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</si>
  <si>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</si>
  <si>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</si>
  <si>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</si>
  <si>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</si>
  <si>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</si>
  <si>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</si>
  <si>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</si>
  <si>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</si>
  <si>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</si>
  <si>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</si>
  <si>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</si>
  <si>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</si>
  <si>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</si>
  <si>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</si>
  <si>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</si>
  <si>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</si>
  <si>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</si>
  <si>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</si>
  <si>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</si>
  <si>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</si>
  <si>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</si>
  <si>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</si>
  <si>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</si>
  <si>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</si>
  <si>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</si>
  <si>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</si>
  <si>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</si>
  <si>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</si>
  <si>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</si>
  <si>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</si>
  <si>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</si>
  <si>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</si>
  <si>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</si>
  <si>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</si>
  <si>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</si>
  <si>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</si>
  <si>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</si>
  <si>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</si>
  <si>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</si>
  <si>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</si>
  <si>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</si>
  <si>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</si>
  <si>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</si>
  <si>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</si>
  <si>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</si>
  <si>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</si>
  <si>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</si>
  <si>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</si>
  <si>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</si>
  <si>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</si>
  <si>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</si>
  <si>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</si>
  <si>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</si>
  <si>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</si>
  <si>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</si>
  <si>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</si>
  <si>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</si>
  <si>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</si>
  <si>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</si>
  <si>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</si>
  <si>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</si>
  <si>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</si>
  <si>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</si>
  <si>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</si>
  <si>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</si>
  <si>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</si>
  <si>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</si>
  <si>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</si>
  <si>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</si>
  <si>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</si>
  <si>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</si>
  <si>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</si>
  <si>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</si>
  <si>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</si>
  <si>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</si>
  <si>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</si>
  <si>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</si>
  <si>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</si>
  <si>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</si>
  <si>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</si>
  <si>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</si>
  <si>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</si>
  <si>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</si>
  <si>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</si>
  <si>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</si>
  <si>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</si>
  <si>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</si>
  <si>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</si>
  <si>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</si>
  <si>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</si>
  <si>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</si>
  <si>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</si>
  <si>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</si>
  <si>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</si>
  <si>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</si>
  <si>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</si>
  <si>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</si>
  <si>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</si>
  <si>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</si>
  <si>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</si>
  <si>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</si>
  <si>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</si>
  <si>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</si>
  <si>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</si>
  <si>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</si>
  <si>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</si>
  <si>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</si>
  <si>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</si>
  <si>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</si>
  <si>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</si>
  <si>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</si>
  <si>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</si>
  <si>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</si>
  <si>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</si>
  <si>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</si>
  <si>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</si>
  <si>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</si>
  <si>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</si>
  <si>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</si>
  <si>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</si>
  <si>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</si>
  <si>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</si>
  <si>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</si>
  <si>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</si>
  <si>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</si>
  <si>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</si>
  <si>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</si>
  <si>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</si>
  <si>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</si>
  <si>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</si>
  <si>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</si>
  <si>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</si>
  <si>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</si>
  <si>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</si>
  <si>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</si>
  <si>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</si>
  <si>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</si>
  <si>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</si>
  <si>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</si>
  <si>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</si>
  <si>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</si>
  <si>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</si>
  <si>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</si>
  <si>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</si>
  <si>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</si>
  <si>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</si>
  <si>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</si>
  <si>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</si>
  <si>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</si>
  <si>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</si>
  <si>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</si>
  <si>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</si>
  <si>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</si>
  <si>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</si>
  <si>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</si>
  <si>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</si>
  <si>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</si>
  <si>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</si>
  <si>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</si>
  <si>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</si>
  <si>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</si>
  <si>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</si>
  <si>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</si>
  <si>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</si>
  <si>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</si>
  <si>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</si>
  <si>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</si>
  <si>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</si>
  <si>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</si>
  <si>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</si>
  <si>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</si>
  <si>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</si>
  <si>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</si>
  <si>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</si>
  <si>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</si>
  <si>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</si>
  <si>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</si>
  <si>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</si>
  <si>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</si>
  <si>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</si>
  <si>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</si>
  <si>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</si>
  <si>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</si>
  <si>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</si>
  <si>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</si>
  <si>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</si>
  <si>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</si>
  <si>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</si>
  <si>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</si>
  <si>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</si>
  <si>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</si>
  <si>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</si>
  <si>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</si>
  <si>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</si>
  <si>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</si>
  <si>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</si>
  <si>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</si>
  <si>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</si>
  <si>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</si>
  <si>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</si>
  <si>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</si>
  <si>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</si>
  <si>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</si>
  <si>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</si>
  <si>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</si>
  <si>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</si>
  <si>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</si>
  <si>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</si>
  <si>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</si>
  <si>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</si>
  <si>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</si>
  <si>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</si>
  <si>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</si>
  <si>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</si>
  <si>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</si>
  <si>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</si>
  <si>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</si>
  <si>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</si>
  <si>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</si>
  <si>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</si>
  <si>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</si>
  <si>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</si>
  <si>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</si>
  <si>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</si>
  <si>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</si>
  <si>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</si>
  <si>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</si>
  <si>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</si>
  <si>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</si>
  <si>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</si>
  <si>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</si>
  <si>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</si>
  <si>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</si>
  <si>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</si>
  <si>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</si>
  <si>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</si>
  <si>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</si>
  <si>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</si>
  <si>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</si>
  <si>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</si>
  <si>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</si>
  <si>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</si>
  <si>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</si>
  <si>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</si>
  <si>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</si>
  <si>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</si>
  <si>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</si>
  <si>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</si>
  <si>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</si>
  <si>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</si>
  <si>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</si>
  <si>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</si>
  <si>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</si>
  <si>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</si>
  <si>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</si>
  <si>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</si>
  <si>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</si>
  <si>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</si>
  <si>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</si>
  <si>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</si>
  <si>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</si>
  <si>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</si>
  <si>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</si>
  <si>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</si>
  <si>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</si>
  <si>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</si>
  <si>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</si>
  <si>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</si>
  <si>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</si>
  <si>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</si>
  <si>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</si>
  <si>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</si>
  <si>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</si>
  <si>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</si>
  <si>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</si>
  <si>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</si>
  <si>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</si>
  <si>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</si>
  <si>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</si>
  <si>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</si>
  <si>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</si>
  <si>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</si>
  <si>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</si>
  <si>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</si>
  <si>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</si>
  <si>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</si>
  <si>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</si>
  <si>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</si>
  <si>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</si>
  <si>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</si>
  <si>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</si>
  <si>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</si>
  <si>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</si>
  <si>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</si>
  <si>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</si>
  <si>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</si>
  <si>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</si>
  <si>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</si>
  <si>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</si>
  <si>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</si>
  <si>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</si>
  <si>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</si>
  <si>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</si>
  <si>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</si>
  <si>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</si>
  <si>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</si>
  <si>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</si>
  <si>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</si>
  <si>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</si>
  <si>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</si>
  <si>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</si>
  <si>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</si>
  <si>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</si>
  <si>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</si>
  <si>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</si>
  <si>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</si>
  <si>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</si>
  <si>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</si>
  <si>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</si>
  <si>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</si>
  <si>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</si>
  <si>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</si>
  <si>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</si>
  <si>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</si>
  <si>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</si>
  <si>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</si>
  <si>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</si>
  <si>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</si>
  <si>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</si>
  <si>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</si>
  <si>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</si>
  <si>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</si>
  <si>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</si>
  <si>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</si>
  <si>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</si>
  <si>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</si>
  <si>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</si>
  <si>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</si>
  <si>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</si>
  <si>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</si>
  <si>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</si>
  <si>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</si>
  <si>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</si>
  <si>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</si>
  <si>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</si>
  <si>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</si>
  <si>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</si>
  <si>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</si>
  <si>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</si>
  <si>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</si>
  <si>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</si>
  <si>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</si>
  <si>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</si>
  <si>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</si>
  <si>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</si>
  <si>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</si>
  <si>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</si>
  <si>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</si>
  <si>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</si>
  <si>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</si>
  <si>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</si>
  <si>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</si>
  <si>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</si>
  <si>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</si>
  <si>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</si>
  <si>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</si>
  <si>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</si>
  <si>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</si>
  <si>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</si>
  <si>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</si>
  <si>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</si>
  <si>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</si>
  <si>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</si>
  <si>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</si>
  <si>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</si>
  <si>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</si>
  <si>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</si>
  <si>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</si>
  <si>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</si>
  <si>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</si>
  <si>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</si>
  <si>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</si>
  <si>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</si>
  <si>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</si>
  <si>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</si>
  <si>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</si>
  <si>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</si>
  <si>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</si>
  <si>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</si>
  <si>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</si>
  <si>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</si>
  <si>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</si>
  <si>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</si>
  <si>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</si>
  <si>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</si>
  <si>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</si>
  <si>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</si>
  <si>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</si>
  <si>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</si>
  <si>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</si>
  <si>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</si>
  <si>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</si>
  <si>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</si>
  <si>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</si>
  <si>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</si>
  <si>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</si>
  <si>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</si>
  <si>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</si>
  <si>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</si>
  <si>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</si>
  <si>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</si>
  <si>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</si>
  <si>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</si>
  <si>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</si>
  <si>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</si>
  <si>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</si>
  <si>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</si>
  <si>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</si>
  <si>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</si>
  <si>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</si>
  <si>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</si>
  <si>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</si>
  <si>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</si>
  <si>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</si>
  <si>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</si>
  <si>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</si>
  <si>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</si>
  <si>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</si>
  <si>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</si>
  <si>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</si>
  <si>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</si>
  <si>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</si>
  <si>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</si>
  <si>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</si>
  <si>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</si>
  <si>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</si>
  <si>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</si>
  <si>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</si>
  <si>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</si>
  <si>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</si>
  <si>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</si>
  <si>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</si>
  <si>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</si>
  <si>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</si>
  <si>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</si>
  <si>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</si>
  <si>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</si>
  <si>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</si>
  <si>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</si>
  <si>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</si>
  <si>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</si>
  <si>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</si>
  <si>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</si>
  <si>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</si>
  <si>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</si>
  <si>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</si>
  <si>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</si>
  <si>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</si>
  <si>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</si>
  <si>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</si>
  <si>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</si>
  <si>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</si>
  <si>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</si>
  <si>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</si>
  <si>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</si>
  <si>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</si>
  <si>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</si>
  <si>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</si>
  <si>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</si>
  <si>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</si>
  <si>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</si>
  <si>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</si>
  <si>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</si>
  <si>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</si>
  <si>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</si>
  <si>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</si>
  <si>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</si>
  <si>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</si>
  <si>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</si>
  <si>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</si>
  <si>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</si>
  <si>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</si>
  <si>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</si>
  <si>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</si>
  <si>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</si>
  <si>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</si>
  <si>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</si>
  <si>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</si>
  <si>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</si>
  <si>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</si>
  <si>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</si>
  <si>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</si>
  <si>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</si>
  <si>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</si>
  <si>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</si>
  <si>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</si>
  <si>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</si>
  <si>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</si>
  <si>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</si>
  <si>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</si>
  <si>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</si>
  <si>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</si>
  <si>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</si>
  <si>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</si>
  <si>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</si>
  <si>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</si>
  <si>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</si>
  <si>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</si>
  <si>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</si>
  <si>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</si>
  <si>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</si>
  <si>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</si>
  <si>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</si>
  <si>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</si>
  <si>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</si>
  <si>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</si>
  <si>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</si>
  <si>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</si>
  <si>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</si>
  <si>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</si>
  <si>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</si>
  <si>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</si>
  <si>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</si>
  <si>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</si>
  <si>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</si>
  <si>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</si>
  <si>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</si>
  <si>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</si>
  <si>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</si>
  <si>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</si>
  <si>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</si>
  <si>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</si>
  <si>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</si>
  <si>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</si>
  <si>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</si>
  <si>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</si>
  <si>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</si>
  <si>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</si>
  <si>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</si>
  <si>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</si>
  <si>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</si>
  <si>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</si>
  <si>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</si>
  <si>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</si>
  <si>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</si>
  <si>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</si>
  <si>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</si>
  <si>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</si>
  <si>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</si>
  <si>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</si>
  <si>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</si>
  <si>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</si>
  <si>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</si>
  <si>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</si>
  <si>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</si>
  <si>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</si>
  <si>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</si>
  <si>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</si>
  <si>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</si>
  <si>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</si>
  <si>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</si>
  <si>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</si>
  <si>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</si>
  <si>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</si>
  <si>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</si>
  <si>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</si>
  <si>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</si>
  <si>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</si>
  <si>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</si>
  <si>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</si>
  <si>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</si>
  <si>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</si>
  <si>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</si>
  <si>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</si>
  <si>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</si>
  <si>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</si>
  <si>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</si>
  <si>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</si>
  <si>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</si>
  <si>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</si>
  <si>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</si>
  <si>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</si>
  <si>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</si>
  <si>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</si>
  <si>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</si>
  <si>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</si>
  <si>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</si>
  <si>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</si>
  <si>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</si>
  <si>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</si>
  <si>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</si>
  <si>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</si>
  <si>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</si>
  <si>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</si>
  <si>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</si>
  <si>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</si>
  <si>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</si>
  <si>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16/17</t>
  </si>
  <si>
    <t xml:space="preserve">Request for approval to purchase a Canon copier for the Ebola training center. The amount of the copier is $7846.43.  The copier will be used for the training center in the Public Health Department. The cost of the copier will be funded by Emergency Preparedness Ebola Grant.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</si>
</sst>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3" fontId="10" fillId="5" borderId="1" xfId="1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8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F18" sqref="F18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21" t="s">
        <v>915</v>
      </c>
      <c r="G1" s="121"/>
      <c r="H1" s="121"/>
      <c r="I1" s="121"/>
      <c r="J1" s="121"/>
      <c r="L1" s="85" t="s">
        <v>917</v>
      </c>
      <c r="M1" s="86"/>
    </row>
    <row r="2" spans="1:13" s="2" customFormat="1" ht="18" customHeight="1" x14ac:dyDescent="0.25">
      <c r="B2" s="120" t="s">
        <v>6</v>
      </c>
      <c r="C2" s="120"/>
      <c r="D2" s="120"/>
      <c r="E2" s="120"/>
      <c r="F2" s="120"/>
      <c r="G2" s="120"/>
      <c r="H2" s="120"/>
      <c r="I2" s="120"/>
      <c r="J2" s="120"/>
      <c r="K2" s="120"/>
      <c r="L2" s="124"/>
      <c r="M2" s="125"/>
    </row>
    <row r="3" spans="1:13" ht="6" customHeight="1" thickBot="1" x14ac:dyDescent="0.25">
      <c r="L3" s="126"/>
      <c r="M3" s="127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2" t="str">
        <f>+VLOOKUP(I17,ORG!A3:B291,2,FALSE)</f>
        <v>PH - PERSONAL HEALTH</v>
      </c>
      <c r="E5" s="112"/>
      <c r="F5" s="112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42891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3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3" t="s">
        <v>1135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</row>
    <row r="11" spans="1:13" s="1" customFormat="1" ht="15" customHeight="1" x14ac:dyDescent="0.2">
      <c r="A11" s="116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5"/>
    </row>
    <row r="12" spans="1:13" s="1" customFormat="1" ht="69.75" customHeight="1" thickBot="1" x14ac:dyDescent="0.25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9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97">
        <v>2117</v>
      </c>
      <c r="B17" s="97">
        <v>401015</v>
      </c>
      <c r="C17" s="99">
        <v>728000</v>
      </c>
      <c r="D17" s="109" t="str">
        <f>+VLOOKUP(+C17,ACCT!$A:$B,2,FALSE)</f>
        <v>SPECIAL DEPARTMENTAL EXPENSE</v>
      </c>
      <c r="E17" s="47" t="s">
        <v>10</v>
      </c>
      <c r="F17" s="111">
        <v>7847</v>
      </c>
      <c r="G17" s="8"/>
      <c r="H17" s="97">
        <v>2117</v>
      </c>
      <c r="I17" s="97">
        <v>401015</v>
      </c>
      <c r="J17" s="99">
        <v>762000</v>
      </c>
      <c r="K17" s="109" t="str">
        <f>+VLOOKUP(+J17,ACCT!$A:$B,2,FALSE)</f>
        <v>EQUIPMENT</v>
      </c>
      <c r="L17" s="46"/>
      <c r="M17" s="63">
        <v>7847</v>
      </c>
    </row>
    <row r="18" spans="1:13" ht="16.5" x14ac:dyDescent="0.3">
      <c r="A18" s="97" t="s">
        <v>10</v>
      </c>
      <c r="B18" s="97" t="s">
        <v>10</v>
      </c>
      <c r="C18" s="99" t="s">
        <v>10</v>
      </c>
      <c r="D18" s="100" t="s">
        <v>10</v>
      </c>
      <c r="E18" s="47"/>
      <c r="F18" s="111" t="s">
        <v>10</v>
      </c>
      <c r="G18" s="35"/>
      <c r="H18" s="97" t="s">
        <v>10</v>
      </c>
      <c r="I18" s="97" t="s">
        <v>10</v>
      </c>
      <c r="J18" s="99" t="s">
        <v>10</v>
      </c>
      <c r="K18" s="100" t="s">
        <v>10</v>
      </c>
      <c r="L18" s="47"/>
      <c r="M18" s="63" t="s">
        <v>10</v>
      </c>
    </row>
    <row r="19" spans="1:13" ht="16.5" x14ac:dyDescent="0.3">
      <c r="A19" s="97" t="s">
        <v>10</v>
      </c>
      <c r="B19" s="97" t="s">
        <v>10</v>
      </c>
      <c r="C19" s="99" t="s">
        <v>10</v>
      </c>
      <c r="D19" s="100" t="s">
        <v>10</v>
      </c>
      <c r="E19" s="47"/>
      <c r="F19" s="111" t="s">
        <v>10</v>
      </c>
      <c r="G19" s="42"/>
      <c r="H19" s="97" t="s">
        <v>10</v>
      </c>
      <c r="I19" s="97" t="s">
        <v>10</v>
      </c>
      <c r="J19" s="99" t="s">
        <v>10</v>
      </c>
      <c r="K19" s="100" t="s">
        <v>10</v>
      </c>
      <c r="L19" s="47"/>
      <c r="M19" s="111" t="s">
        <v>10</v>
      </c>
    </row>
    <row r="20" spans="1:13" ht="16.5" x14ac:dyDescent="0.3">
      <c r="A20" s="97" t="s">
        <v>10</v>
      </c>
      <c r="B20" s="97" t="s">
        <v>10</v>
      </c>
      <c r="C20" s="99" t="s">
        <v>10</v>
      </c>
      <c r="D20" s="100" t="s">
        <v>10</v>
      </c>
      <c r="E20" s="47"/>
      <c r="F20" s="111" t="s">
        <v>10</v>
      </c>
      <c r="G20" s="42"/>
      <c r="H20" s="97" t="s">
        <v>10</v>
      </c>
      <c r="I20" s="97" t="s">
        <v>10</v>
      </c>
      <c r="J20" s="99" t="s">
        <v>10</v>
      </c>
      <c r="K20" s="100" t="s">
        <v>10</v>
      </c>
      <c r="L20" s="47"/>
      <c r="M20" s="111" t="s">
        <v>10</v>
      </c>
    </row>
    <row r="21" spans="1:13" ht="16.5" x14ac:dyDescent="0.3">
      <c r="A21" s="97" t="s">
        <v>10</v>
      </c>
      <c r="B21" s="97" t="s">
        <v>10</v>
      </c>
      <c r="C21" s="99" t="s">
        <v>10</v>
      </c>
      <c r="D21" s="100" t="s">
        <v>10</v>
      </c>
      <c r="E21" s="47"/>
      <c r="F21" s="111" t="s">
        <v>10</v>
      </c>
      <c r="G21" s="42"/>
      <c r="H21" s="97" t="s">
        <v>10</v>
      </c>
      <c r="I21" s="97" t="s">
        <v>10</v>
      </c>
      <c r="J21" s="99" t="s">
        <v>10</v>
      </c>
      <c r="K21" s="100" t="s">
        <v>10</v>
      </c>
      <c r="L21" s="47"/>
      <c r="M21" s="111" t="s">
        <v>10</v>
      </c>
    </row>
    <row r="22" spans="1:13" ht="16.5" x14ac:dyDescent="0.3">
      <c r="A22" s="97" t="s">
        <v>10</v>
      </c>
      <c r="B22" s="97" t="s">
        <v>10</v>
      </c>
      <c r="C22" s="99" t="s">
        <v>10</v>
      </c>
      <c r="D22" s="100" t="s">
        <v>10</v>
      </c>
      <c r="E22" s="47"/>
      <c r="F22" s="111" t="s">
        <v>10</v>
      </c>
      <c r="G22" s="42"/>
      <c r="H22" s="97" t="s">
        <v>10</v>
      </c>
      <c r="I22" s="97" t="s">
        <v>10</v>
      </c>
      <c r="J22" s="99" t="s">
        <v>10</v>
      </c>
      <c r="K22" s="100" t="s">
        <v>10</v>
      </c>
      <c r="L22" s="47"/>
      <c r="M22" s="111" t="s">
        <v>10</v>
      </c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 t="s">
        <v>10</v>
      </c>
      <c r="I23" s="97" t="s">
        <v>10</v>
      </c>
      <c r="J23" s="99" t="s">
        <v>10</v>
      </c>
      <c r="K23" s="100" t="s">
        <v>10</v>
      </c>
      <c r="L23" s="47"/>
      <c r="M23" s="111" t="s">
        <v>10</v>
      </c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 t="s">
        <v>10</v>
      </c>
      <c r="I24" s="97" t="s">
        <v>10</v>
      </c>
      <c r="J24" s="99" t="s">
        <v>10</v>
      </c>
      <c r="K24" s="100" t="s">
        <v>10</v>
      </c>
      <c r="L24" s="47"/>
      <c r="M24" s="111" t="s">
        <v>10</v>
      </c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 t="s">
        <v>10</v>
      </c>
      <c r="I25" s="97" t="s">
        <v>10</v>
      </c>
      <c r="J25" s="99" t="s">
        <v>10</v>
      </c>
      <c r="K25" s="100" t="s">
        <v>10</v>
      </c>
      <c r="L25" s="47"/>
      <c r="M25" s="111" t="s">
        <v>10</v>
      </c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 t="s">
        <v>10</v>
      </c>
      <c r="I26" s="97" t="s">
        <v>10</v>
      </c>
      <c r="J26" s="99" t="s">
        <v>10</v>
      </c>
      <c r="K26" s="100" t="s">
        <v>10</v>
      </c>
      <c r="L26" s="47"/>
      <c r="M26" s="111" t="s">
        <v>10</v>
      </c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7847</v>
      </c>
      <c r="G30" s="43"/>
      <c r="H30" s="101"/>
      <c r="I30" s="101"/>
      <c r="J30" s="102"/>
      <c r="K30" s="103" t="s">
        <v>9</v>
      </c>
      <c r="L30" s="34"/>
      <c r="M30" s="65">
        <f>SUM(M17:M29)</f>
        <v>7847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/>
      <c r="K31" s="31" t="str">
        <f>+VLOOKUP(+J31,ACCT!$A:$B,2,FALSE)</f>
        <v xml:space="preserve"> </v>
      </c>
      <c r="L31" s="94"/>
      <c r="M31" s="95"/>
    </row>
    <row r="32" spans="1:13" ht="16.5" x14ac:dyDescent="0.3">
      <c r="G32" s="92"/>
      <c r="H32" s="98"/>
      <c r="I32" s="96"/>
      <c r="J32" s="33"/>
      <c r="K32" s="31" t="str">
        <f>+VLOOKUP(+J32,ACCT!$A:$B,2,FALSE)</f>
        <v xml:space="preserve"> 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23:D29 K18:K19 K26:K29">
    <cfRule type="cellIs" dxfId="6" priority="9" stopIfTrue="1" operator="equal">
      <formula>"""#N/A"""</formula>
    </cfRule>
  </conditionalFormatting>
  <conditionalFormatting sqref="K31:K32">
    <cfRule type="cellIs" dxfId="5" priority="6" stopIfTrue="1" operator="equal">
      <formula>"""#N/A"""</formula>
    </cfRule>
  </conditionalFormatting>
  <conditionalFormatting sqref="D18:D22">
    <cfRule type="cellIs" dxfId="4" priority="5" stopIfTrue="1" operator="equal">
      <formula>"""#N/A"""</formula>
    </cfRule>
  </conditionalFormatting>
  <conditionalFormatting sqref="K20:K25">
    <cfRule type="cellIs" dxfId="3" priority="4" stopIfTrue="1" operator="equal">
      <formula>"""#N/A"""</formula>
    </cfRule>
  </conditionalFormatting>
  <conditionalFormatting sqref="D17">
    <cfRule type="cellIs" dxfId="2" priority="3" stopIfTrue="1" operator="equal">
      <formula>"""#N/A"""</formula>
    </cfRule>
  </conditionalFormatting>
  <conditionalFormatting sqref="K17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8" t="s">
        <v>914</v>
      </c>
      <c r="B1" s="128"/>
      <c r="C1" s="128"/>
      <c r="D1" s="128"/>
      <c r="E1" s="128"/>
      <c r="F1" s="128"/>
      <c r="G1" s="128"/>
      <c r="H1" s="128"/>
      <c r="I1" s="128"/>
      <c r="J1" s="128"/>
    </row>
    <row r="3" spans="1:13" x14ac:dyDescent="0.2">
      <c r="A3" s="129" t="str">
        <f>+TRANSFER!A10</f>
        <v xml:space="preserve">Request for approval to purchase a Canon copier for the Ebola training center. The amount of the copier is $7846.43.  The copier will be used for the training center in the Public Health Department. The cost of the copier will be funded by Emergency Preparedness Ebola Grant. 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13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3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</row>
    <row r="44" spans="1:13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</row>
    <row r="46" spans="1:13" x14ac:dyDescent="0.2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</row>
    <row r="47" spans="1:13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x14ac:dyDescent="0.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</row>
    <row r="51" spans="1:13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Dawn Walton</cp:lastModifiedBy>
  <cp:lastPrinted>2017-06-05T19:46:20Z</cp:lastPrinted>
  <dcterms:created xsi:type="dcterms:W3CDTF">1999-03-09T18:14:26Z</dcterms:created>
  <dcterms:modified xsi:type="dcterms:W3CDTF">2017-06-06T21:05:20Z</dcterms:modified>
</cp:coreProperties>
</file>